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ya.Bolshakova\Desktop\Раскрытие информации 2023\"/>
    </mc:Choice>
  </mc:AlternateContent>
  <bookViews>
    <workbookView xWindow="0" yWindow="0" windowWidth="14040" windowHeight="11325"/>
  </bookViews>
  <sheets>
    <sheet name="2020 1кв" sheetId="2" r:id="rId1"/>
    <sheet name="2020 2кв" sheetId="3" r:id="rId2"/>
    <sheet name="2020 3кв" sheetId="4" r:id="rId3"/>
    <sheet name="2020 4кв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1" i="5" l="1"/>
  <c r="AC11" i="5"/>
  <c r="AC16" i="5" s="1"/>
  <c r="I12" i="5"/>
  <c r="M12" i="5"/>
  <c r="N12" i="5"/>
  <c r="O12" i="5"/>
  <c r="P12" i="5"/>
  <c r="Q12" i="5"/>
  <c r="R12" i="5"/>
  <c r="S12" i="5"/>
  <c r="T12" i="5"/>
  <c r="U12" i="5"/>
  <c r="V12" i="5"/>
  <c r="AB12" i="5"/>
  <c r="AC12" i="5"/>
  <c r="I15" i="5"/>
  <c r="M15" i="5"/>
  <c r="N15" i="5"/>
  <c r="O15" i="5"/>
  <c r="P15" i="5"/>
  <c r="Q15" i="5"/>
  <c r="R15" i="5"/>
  <c r="S15" i="5"/>
  <c r="T15" i="5"/>
  <c r="U15" i="5"/>
  <c r="V15" i="5"/>
  <c r="AB15" i="5"/>
  <c r="AC15" i="5"/>
  <c r="I16" i="5"/>
  <c r="M16" i="5"/>
  <c r="N16" i="5"/>
  <c r="O16" i="5"/>
  <c r="P16" i="5"/>
  <c r="Q16" i="5"/>
  <c r="R16" i="5"/>
  <c r="S16" i="5"/>
  <c r="T16" i="5"/>
  <c r="U16" i="5"/>
  <c r="V16" i="5"/>
  <c r="AB16" i="5"/>
  <c r="AB11" i="4"/>
  <c r="AB17" i="4" s="1"/>
  <c r="AC11" i="4"/>
  <c r="AC17" i="4" s="1"/>
  <c r="AB12" i="4"/>
  <c r="AB20" i="4" s="1"/>
  <c r="AC12" i="4"/>
  <c r="AB13" i="4"/>
  <c r="AC13" i="4"/>
  <c r="AB14" i="4"/>
  <c r="AC14" i="4"/>
  <c r="AB15" i="4"/>
  <c r="AC15" i="4"/>
  <c r="AB16" i="4"/>
  <c r="AC16" i="4"/>
  <c r="AC21" i="4" s="1"/>
  <c r="I17" i="4"/>
  <c r="M17" i="4"/>
  <c r="N17" i="4"/>
  <c r="O17" i="4"/>
  <c r="P17" i="4"/>
  <c r="Q17" i="4"/>
  <c r="R17" i="4"/>
  <c r="S17" i="4"/>
  <c r="T17" i="4"/>
  <c r="U17" i="4"/>
  <c r="V17" i="4"/>
  <c r="I18" i="4"/>
  <c r="I20" i="4"/>
  <c r="M20" i="4"/>
  <c r="N20" i="4"/>
  <c r="O20" i="4"/>
  <c r="P20" i="4"/>
  <c r="Q20" i="4"/>
  <c r="R20" i="4"/>
  <c r="S20" i="4"/>
  <c r="T20" i="4"/>
  <c r="U20" i="4"/>
  <c r="V20" i="4"/>
  <c r="AC20" i="4"/>
  <c r="I21" i="4"/>
  <c r="M21" i="4"/>
  <c r="N21" i="4"/>
  <c r="O21" i="4"/>
  <c r="P21" i="4"/>
  <c r="Q21" i="4"/>
  <c r="R21" i="4"/>
  <c r="S21" i="4"/>
  <c r="T21" i="4"/>
  <c r="U21" i="4"/>
  <c r="V21" i="4"/>
  <c r="AB21" i="4"/>
  <c r="AB11" i="3"/>
  <c r="AB19" i="3" s="1"/>
  <c r="AC11" i="3"/>
  <c r="AC22" i="3" s="1"/>
  <c r="AB12" i="3"/>
  <c r="AC12" i="3"/>
  <c r="AB13" i="3"/>
  <c r="AC13" i="3"/>
  <c r="AB14" i="3"/>
  <c r="AC14" i="3"/>
  <c r="AB15" i="3"/>
  <c r="AC15" i="3"/>
  <c r="AB16" i="3"/>
  <c r="AC16" i="3"/>
  <c r="AB17" i="3"/>
  <c r="AC17" i="3"/>
  <c r="AB18" i="3"/>
  <c r="AC18" i="3"/>
  <c r="I19" i="3"/>
  <c r="M19" i="3"/>
  <c r="N19" i="3"/>
  <c r="O19" i="3"/>
  <c r="P19" i="3"/>
  <c r="Q19" i="3"/>
  <c r="R19" i="3"/>
  <c r="S19" i="3"/>
  <c r="T19" i="3"/>
  <c r="U19" i="3"/>
  <c r="V19" i="3"/>
  <c r="AC19" i="3"/>
  <c r="I22" i="3"/>
  <c r="M22" i="3"/>
  <c r="N22" i="3"/>
  <c r="O22" i="3"/>
  <c r="P22" i="3"/>
  <c r="Q22" i="3"/>
  <c r="R22" i="3"/>
  <c r="S22" i="3"/>
  <c r="T22" i="3"/>
  <c r="U22" i="3"/>
  <c r="V22" i="3"/>
  <c r="AB22" i="3"/>
  <c r="AB11" i="2"/>
  <c r="AB16" i="2" s="1"/>
  <c r="AC11" i="2"/>
  <c r="AC13" i="2" s="1"/>
  <c r="AB12" i="2"/>
  <c r="AC12" i="2"/>
  <c r="I13" i="2"/>
  <c r="M13" i="2"/>
  <c r="N13" i="2"/>
  <c r="O13" i="2"/>
  <c r="P13" i="2"/>
  <c r="Q13" i="2"/>
  <c r="R13" i="2"/>
  <c r="S13" i="2"/>
  <c r="T13" i="2"/>
  <c r="U13" i="2"/>
  <c r="V13" i="2"/>
  <c r="I16" i="2"/>
  <c r="M16" i="2"/>
  <c r="N16" i="2"/>
  <c r="O16" i="2"/>
  <c r="P16" i="2"/>
  <c r="Q16" i="2"/>
  <c r="R16" i="2"/>
  <c r="S16" i="2"/>
  <c r="T16" i="2"/>
  <c r="U16" i="2"/>
  <c r="V16" i="2"/>
  <c r="AC16" i="2" l="1"/>
  <c r="AB13" i="2"/>
</calcChain>
</file>

<file path=xl/sharedStrings.xml><?xml version="1.0" encoding="utf-8"?>
<sst xmlns="http://schemas.openxmlformats.org/spreadsheetml/2006/main" count="510" uniqueCount="126">
  <si>
    <t>х</t>
  </si>
  <si>
    <t>В1</t>
  </si>
  <si>
    <t>— по внерегламентным отключениям, учитываемым при расчете показателей надежности, в том числе индикативных показателей надежности</t>
  </si>
  <si>
    <t>0;1</t>
  </si>
  <si>
    <t>В</t>
  </si>
  <si>
    <t>— по внерегламентным отключениям</t>
  </si>
  <si>
    <t>А</t>
  </si>
  <si>
    <t>— по аварийным ограничениям</t>
  </si>
  <si>
    <t>П</t>
  </si>
  <si>
    <t>— по ограничениям, связанным с проведением ремонтных работ</t>
  </si>
  <si>
    <t>И</t>
  </si>
  <si>
    <t>ИТОГО по всем прекращениям передачи электрической энергии за отчетный период:</t>
  </si>
  <si>
    <t>4.3</t>
  </si>
  <si>
    <t>3.4.8</t>
  </si>
  <si>
    <t>2020-03-18</t>
  </si>
  <si>
    <t>ТП 6 (6.3) кВ ТП №7(Все ЛЭП ТП)</t>
  </si>
  <si>
    <t>13,00 2020.03.18</t>
  </si>
  <si>
    <t>11,00 2020.03.18</t>
  </si>
  <si>
    <t>6 (6.3)</t>
  </si>
  <si>
    <t>фидер 9-10</t>
  </si>
  <si>
    <t>КЛ</t>
  </si>
  <si>
    <t>АО " Находкинский морской торговый порт" энергохозяйство</t>
  </si>
  <si>
    <t>11,47 2020.03.18</t>
  </si>
  <si>
    <t>НН (0,22-1 кВ)</t>
  </si>
  <si>
    <t>СН2 (6-20 кВ)</t>
  </si>
  <si>
    <t>СН1 (35 кВ)</t>
  </si>
  <si>
    <t>ВН (110 кВ и выше)</t>
  </si>
  <si>
    <t>3-я категория надежности</t>
  </si>
  <si>
    <t>2-я категория надежности</t>
  </si>
  <si>
    <t>1-я категория надежности</t>
  </si>
  <si>
    <t>Код технической причины повреждения оборудования</t>
  </si>
  <si>
    <t>Код организационной причины аварии</t>
  </si>
  <si>
    <t>Номер и дата акта расследования технологического нарушения, записи в оперативном журнале</t>
  </si>
  <si>
    <t>Смежные сетевые организации и производители электрической энергии</t>
  </si>
  <si>
    <t>в разделении уровней напряжения ЭПУ потребителя электрической энергии</t>
  </si>
  <si>
    <t>в разделении категорий надежности потребителей электрической энергии</t>
  </si>
  <si>
    <t>ВСЕГО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</si>
  <si>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</si>
  <si>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</si>
  <si>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</si>
  <si>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</si>
  <si>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</si>
  <si>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Продолжительность прекращения передачи электрической энергии, час</t>
  </si>
  <si>
    <t>Вид прекращения передачи электроэнергии (П, А, В)</t>
  </si>
  <si>
    <t>Время и дата восстановления режима потребления электрической энергии потребителей услуг (часы, минуты, ГГГГ.ММ.ДД)</t>
  </si>
  <si>
    <t>Время и дата начала прекращения передачи электрической энергии (часы, минуты, ГГГГ.ММ.ДД)</t>
  </si>
  <si>
    <t>Высший класс напряжения отключенного оборудования сетевой организации, кВ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</si>
  <si>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</si>
  <si>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Вид объекта: КЛ, ВЛ, КВЛ, ПС, ТП, РП</t>
  </si>
  <si>
    <t xml:space="preserve">Наименование структурной единицы сетевой организации </t>
  </si>
  <si>
    <t>Номер прекращения передачи электрической энергии / Номер итоговой строки</t>
  </si>
  <si>
    <t>Учет в показателях надежности, в т.ч. индикативных показателях надежности (0 - нет, 1 - да)</t>
  </si>
  <si>
    <t>Данные о причинах прекращения передачи электрической энергии и их расследовании</t>
  </si>
  <si>
    <t>Перечень смежных сетевых организаций, затронутых прекращением передачи электрической энергии</t>
  </si>
  <si>
    <t>Данные о масштабе прекращения передачи электрической энергии в сетевой организации</t>
  </si>
  <si>
    <t>Данные о факте прекращения передачи электрической энергии</t>
  </si>
  <si>
    <t>наименование электросетевой организации</t>
  </si>
  <si>
    <t>АО " Находкинский морской торговый порт"</t>
  </si>
  <si>
    <t>год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</si>
  <si>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</si>
  <si>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4.13</t>
  </si>
  <si>
    <t>2020-05-16</t>
  </si>
  <si>
    <t>КЛ 6 (6.3) кВ ТП5-ТП6-ТП6а-ТП3-ТП2</t>
  </si>
  <si>
    <t>10,00 2020.05.17</t>
  </si>
  <si>
    <t>09,55 2020.05.16</t>
  </si>
  <si>
    <t>Фидера 9, 10, 14, 21 ПС Порт</t>
  </si>
  <si>
    <t>19,30 2020.05.16</t>
  </si>
  <si>
    <t>15,30 2020.05.16</t>
  </si>
  <si>
    <t>11,30 2020.05.16</t>
  </si>
  <si>
    <t>2020-05-14</t>
  </si>
  <si>
    <t>ТП 6 (6.3) кВ ТП1, ТП2, ТП3, ТП5, ТП6, ТП6А, ТП7, ТП7А, ТП9(Все ЛЭП ТП)</t>
  </si>
  <si>
    <t>12,35 2020.05.14</t>
  </si>
  <si>
    <t>12,15 2020.05.14</t>
  </si>
  <si>
    <t>ТП2-ТП1</t>
  </si>
  <si>
    <t>18,30 2020.05.14</t>
  </si>
  <si>
    <t>06.05.2020</t>
  </si>
  <si>
    <t>КЛ 6 (6.3) кВ ТП5-ТП3-ТП2-ТП1-ТП9</t>
  </si>
  <si>
    <t>17,55 2020.05.01</t>
  </si>
  <si>
    <t>17,32 2020.05.01</t>
  </si>
  <si>
    <t>ТП-1, ТП-9</t>
  </si>
  <si>
    <t>ТП</t>
  </si>
  <si>
    <t>4.21</t>
  </si>
  <si>
    <t>3.4.9.1</t>
  </si>
  <si>
    <t>2020-03-02</t>
  </si>
  <si>
    <t>ООО "Территориальная энергосетевая компания""</t>
  </si>
  <si>
    <t>ТП 6 (6.3) кВ ТП22(Все ЛЭП ТП);ТП 6 (6.3) кВ ТП17(Все ЛЭП ТП)</t>
  </si>
  <si>
    <t>13,27 2020.04.02</t>
  </si>
  <si>
    <t>13,05 2020.04.02</t>
  </si>
  <si>
    <t>фидера 2, 4, 6, 8 ПС 35/6 Астафьева</t>
  </si>
  <si>
    <t>4.12</t>
  </si>
  <si>
    <t>3.4.13.4</t>
  </si>
  <si>
    <t>12 2020-03-03</t>
  </si>
  <si>
    <t>ТП 6 (6.3) кВ ТП-22(Все ЛЭП ТП)</t>
  </si>
  <si>
    <t>10,33 2020.09.03</t>
  </si>
  <si>
    <t>09,50 2020.09.03</t>
  </si>
  <si>
    <t>фидер 8 ПС 35/6 Астафьева</t>
  </si>
  <si>
    <t>3.4.9.3</t>
  </si>
  <si>
    <t>11 2020-03-11</t>
  </si>
  <si>
    <t>КЛ 6 (6.3) кВ фидер 9-10 ТП-8</t>
  </si>
  <si>
    <t>03,20 2020.08.11</t>
  </si>
  <si>
    <t>02,50 2020.08.11</t>
  </si>
  <si>
    <t>фидер 9-10 ТП7</t>
  </si>
  <si>
    <t>10 2020-08-006</t>
  </si>
  <si>
    <t>ТП 6 (6.3) кВ ТП №№ 16,17,18,19,20,21,22,23(Все ЛЭП ТП)</t>
  </si>
  <si>
    <t>21,59 2020.08.06</t>
  </si>
  <si>
    <t>20,35 2020.08.06</t>
  </si>
  <si>
    <t>фидера 2,4,6,8 ПС 35/6 Астафьева</t>
  </si>
  <si>
    <t>4.20</t>
  </si>
  <si>
    <t>9 2020-08-05</t>
  </si>
  <si>
    <t>14,30 2020.08.05</t>
  </si>
  <si>
    <t>13,59 2020.08.05</t>
  </si>
  <si>
    <t>фидер 8 ПС-35/6 Астафьева</t>
  </si>
  <si>
    <t>8 2020-07-23</t>
  </si>
  <si>
    <t>ТП 6 (6.3) кВ ТП-17, ТП-22(Все ЛЭП ТП)</t>
  </si>
  <si>
    <t>14,02 2020.07.23</t>
  </si>
  <si>
    <t>13,50 2020.07.23</t>
  </si>
  <si>
    <t>7 2020-07-23</t>
  </si>
  <si>
    <t>11,35 2020.07.23</t>
  </si>
  <si>
    <t>11,05 2020.07.23</t>
  </si>
  <si>
    <t>13 20.12.2020</t>
  </si>
  <si>
    <t>18,35 2020.12.23</t>
  </si>
  <si>
    <t>04,44 2020.12.20</t>
  </si>
  <si>
    <t>4 квартал</t>
  </si>
  <si>
    <t>3 квартал</t>
  </si>
  <si>
    <t>2 квартал</t>
  </si>
  <si>
    <t>1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</si>
</sst>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Arial Narrow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1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8">
    <xf numFmtId="0" fontId="0" fillId="0" borderId="0" xfId="0"/>
    <xf numFmtId="0" fontId="1" fillId="0" borderId="0" xfId="1" applyFill="1"/>
    <xf numFmtId="0" fontId="2" fillId="0" borderId="0" xfId="1" applyFont="1" applyFill="1"/>
    <xf numFmtId="0" fontId="2" fillId="0" borderId="0" xfId="1" applyFont="1" applyFill="1" applyAlignment="1">
      <alignment horizontal="left" vertical="top" wrapText="1"/>
    </xf>
    <xf numFmtId="0" fontId="4" fillId="0" borderId="0" xfId="2" applyFont="1" applyFill="1" applyAlignment="1">
      <alignment horizontal="left" vertical="top" wrapText="1"/>
    </xf>
    <xf numFmtId="0" fontId="4" fillId="0" borderId="0" xfId="2" applyFont="1" applyFill="1" applyAlignment="1">
      <alignment horizontal="left" vertical="top"/>
    </xf>
    <xf numFmtId="0" fontId="4" fillId="0" borderId="1" xfId="2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vertical="top" wrapText="1"/>
    </xf>
    <xf numFmtId="0" fontId="4" fillId="0" borderId="1" xfId="2" applyFont="1" applyFill="1" applyBorder="1" applyAlignment="1">
      <alignment horizontal="left" vertical="top"/>
    </xf>
    <xf numFmtId="0" fontId="1" fillId="0" borderId="2" xfId="1" applyFill="1" applyBorder="1" applyAlignment="1">
      <alignment horizontal="left" vertical="top" wrapText="1"/>
    </xf>
    <xf numFmtId="0" fontId="5" fillId="0" borderId="3" xfId="1" applyFont="1" applyFill="1" applyBorder="1" applyAlignment="1">
      <alignment vertical="top" wrapText="1"/>
    </xf>
    <xf numFmtId="0" fontId="1" fillId="0" borderId="4" xfId="1" applyFill="1" applyBorder="1" applyAlignment="1">
      <alignment horizontal="center" vertical="center" textRotation="90" wrapText="1"/>
    </xf>
    <xf numFmtId="0" fontId="1" fillId="0" borderId="5" xfId="1" applyFill="1" applyBorder="1" applyAlignment="1">
      <alignment horizontal="center" vertical="center" textRotation="90" wrapText="1"/>
    </xf>
    <xf numFmtId="0" fontId="1" fillId="0" borderId="4" xfId="1" applyFill="1" applyBorder="1" applyAlignment="1">
      <alignment horizontal="center" vertical="center" textRotation="90" wrapText="1"/>
    </xf>
    <xf numFmtId="0" fontId="1" fillId="0" borderId="6" xfId="1" applyFill="1" applyBorder="1" applyAlignment="1">
      <alignment horizontal="center" vertical="center" textRotation="90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1" fillId="0" borderId="10" xfId="1" applyFill="1" applyBorder="1" applyAlignment="1">
      <alignment horizontal="center" vertical="center" wrapText="1"/>
    </xf>
    <xf numFmtId="0" fontId="1" fillId="0" borderId="11" xfId="1" applyFill="1" applyBorder="1" applyAlignment="1">
      <alignment horizontal="center" vertical="center" wrapText="1"/>
    </xf>
    <xf numFmtId="0" fontId="1" fillId="0" borderId="12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0" fontId="1" fillId="0" borderId="8" xfId="1" applyFill="1" applyBorder="1" applyAlignment="1">
      <alignment horizontal="center" vertical="center" wrapText="1"/>
    </xf>
    <xf numFmtId="0" fontId="1" fillId="0" borderId="9" xfId="1" applyFill="1" applyBorder="1" applyAlignment="1">
      <alignment horizontal="center" vertical="center" wrapText="1"/>
    </xf>
    <xf numFmtId="0" fontId="1" fillId="0" borderId="13" xfId="1" applyFill="1" applyBorder="1" applyAlignment="1">
      <alignment horizontal="center" vertical="center" textRotation="90" wrapText="1"/>
    </xf>
    <xf numFmtId="0" fontId="1" fillId="0" borderId="13" xfId="1" applyFill="1" applyBorder="1" applyAlignment="1">
      <alignment horizontal="center" vertical="center" wrapText="1"/>
    </xf>
    <xf numFmtId="0" fontId="1" fillId="0" borderId="14" xfId="1" applyFill="1" applyBorder="1" applyAlignment="1">
      <alignment horizontal="center" vertical="center" wrapText="1"/>
    </xf>
    <xf numFmtId="0" fontId="1" fillId="0" borderId="15" xfId="1" applyFill="1" applyBorder="1" applyAlignment="1">
      <alignment horizontal="center" vertical="center" wrapText="1"/>
    </xf>
    <xf numFmtId="0" fontId="1" fillId="0" borderId="0" xfId="1" applyFill="1" applyAlignment="1" applyProtection="1">
      <alignment horizontal="center" vertical="top"/>
      <protection locked="0"/>
    </xf>
    <xf numFmtId="0" fontId="7" fillId="0" borderId="0" xfId="1" applyFont="1" applyFill="1" applyAlignment="1">
      <alignment horizontal="center" vertical="top"/>
    </xf>
    <xf numFmtId="0" fontId="1" fillId="0" borderId="0" xfId="1" applyFill="1" applyAlignment="1" applyProtection="1">
      <alignment vertical="top"/>
      <protection locked="0"/>
    </xf>
    <xf numFmtId="0" fontId="1" fillId="0" borderId="16" xfId="1" applyFill="1" applyBorder="1" applyAlignment="1">
      <alignment horizontal="center"/>
    </xf>
    <xf numFmtId="0" fontId="8" fillId="0" borderId="16" xfId="1" applyFont="1" applyFill="1" applyBorder="1" applyAlignment="1">
      <alignment horizontal="center"/>
    </xf>
    <xf numFmtId="0" fontId="1" fillId="0" borderId="0" xfId="1" applyFill="1" applyAlignment="1">
      <alignment horizontal="left" vertical="top"/>
    </xf>
    <xf numFmtId="0" fontId="1" fillId="0" borderId="0" xfId="1" applyFill="1" applyAlignment="1">
      <alignment horizontal="center"/>
    </xf>
    <xf numFmtId="0" fontId="1" fillId="0" borderId="0" xfId="1" applyFill="1" applyBorder="1"/>
    <xf numFmtId="0" fontId="9" fillId="0" borderId="0" xfId="1" applyFont="1" applyFill="1" applyAlignment="1">
      <alignment horizontal="left" vertical="top"/>
    </xf>
    <xf numFmtId="0" fontId="1" fillId="0" borderId="17" xfId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84"/>
  <sheetViews>
    <sheetView tabSelected="1" zoomScaleNormal="100" workbookViewId="0">
      <selection activeCell="F7" sqref="F7:F9"/>
    </sheetView>
  </sheetViews>
  <sheetFormatPr defaultRowHeight="16.5" x14ac:dyDescent="0.3"/>
  <cols>
    <col min="1" max="1" width="6.85546875" style="2" customWidth="1"/>
    <col min="2" max="2" width="18.28515625" style="2" customWidth="1"/>
    <col min="3" max="3" width="5.7109375" style="2" customWidth="1"/>
    <col min="4" max="5" width="9.140625" style="2" customWidth="1"/>
    <col min="6" max="6" width="16.7109375" style="2" customWidth="1"/>
    <col min="7" max="7" width="15.42578125" style="2" customWidth="1"/>
    <col min="8" max="8" width="4.85546875" style="2" customWidth="1"/>
    <col min="9" max="9" width="9.140625" style="2" customWidth="1"/>
    <col min="10" max="12" width="9.140625" style="1"/>
    <col min="13" max="13" width="5.5703125" style="1" customWidth="1"/>
    <col min="14" max="20" width="7.28515625" style="1" customWidth="1"/>
    <col min="21" max="22" width="9.140625" style="1"/>
    <col min="23" max="23" width="10.5703125" style="1" customWidth="1"/>
    <col min="24" max="26" width="9.140625" style="1"/>
    <col min="27" max="27" width="7" style="1" customWidth="1"/>
    <col min="28" max="28" width="7.85546875" style="1" customWidth="1"/>
    <col min="29" max="29" width="7.140625" style="1" customWidth="1"/>
    <col min="30" max="16384" width="9.140625" style="1"/>
  </cols>
  <sheetData>
    <row r="1" spans="1:29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29" ht="15" x14ac:dyDescent="0.25">
      <c r="A2" s="1" t="s">
        <v>59</v>
      </c>
      <c r="B2" s="1"/>
      <c r="C2" s="1"/>
      <c r="D2" s="1"/>
      <c r="E2" s="1"/>
      <c r="F2" s="1"/>
      <c r="G2" s="1"/>
      <c r="H2" s="1"/>
      <c r="I2" s="1"/>
      <c r="Q2" s="35"/>
      <c r="S2" s="37">
        <v>2020</v>
      </c>
      <c r="T2" s="37" t="s">
        <v>58</v>
      </c>
      <c r="U2" s="37" t="s">
        <v>125</v>
      </c>
      <c r="W2" s="33"/>
      <c r="X2" s="33"/>
      <c r="Y2" s="33"/>
      <c r="Z2" s="33"/>
      <c r="AA2" s="33"/>
    </row>
    <row r="3" spans="1:29" ht="15" x14ac:dyDescent="0.25">
      <c r="A3" s="34" t="s">
        <v>57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W3" s="33"/>
      <c r="X3" s="33"/>
      <c r="Y3" s="33"/>
      <c r="Z3" s="33"/>
      <c r="AA3" s="33"/>
    </row>
    <row r="4" spans="1:29" ht="15" x14ac:dyDescent="0.25">
      <c r="A4" s="32" t="s">
        <v>56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0"/>
      <c r="V4" s="30"/>
      <c r="W4" s="30"/>
      <c r="X4" s="30"/>
      <c r="Y4" s="30"/>
      <c r="Z4" s="30"/>
      <c r="AA4" s="30"/>
    </row>
    <row r="5" spans="1:29" s="2" customFormat="1" ht="3" customHeight="1" thickBot="1" x14ac:dyDescent="0.35">
      <c r="A5" s="29"/>
      <c r="B5" s="29"/>
      <c r="C5" s="29"/>
      <c r="D5" s="29"/>
      <c r="E5" s="29"/>
      <c r="F5" s="29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1"/>
      <c r="T5" s="1"/>
      <c r="U5" s="1"/>
      <c r="V5" s="1"/>
      <c r="W5" s="1"/>
      <c r="X5" s="1"/>
      <c r="Y5" s="1"/>
      <c r="Z5" s="1"/>
      <c r="AA5" s="1"/>
    </row>
    <row r="6" spans="1:29" ht="23.25" customHeight="1" thickBot="1" x14ac:dyDescent="0.3">
      <c r="A6" s="23" t="s">
        <v>55</v>
      </c>
      <c r="B6" s="22"/>
      <c r="C6" s="22"/>
      <c r="D6" s="22"/>
      <c r="E6" s="22"/>
      <c r="F6" s="22"/>
      <c r="G6" s="22"/>
      <c r="H6" s="22"/>
      <c r="I6" s="21"/>
      <c r="J6" s="22" t="s">
        <v>54</v>
      </c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1"/>
      <c r="W6" s="14" t="s">
        <v>53</v>
      </c>
      <c r="X6" s="27" t="s">
        <v>52</v>
      </c>
      <c r="Y6" s="26"/>
      <c r="Z6" s="25"/>
      <c r="AA6" s="24" t="s">
        <v>51</v>
      </c>
    </row>
    <row r="7" spans="1:29" ht="147.75" customHeight="1" thickBot="1" x14ac:dyDescent="0.3">
      <c r="A7" s="14" t="s">
        <v>50</v>
      </c>
      <c r="B7" s="14" t="s">
        <v>49</v>
      </c>
      <c r="C7" s="14" t="s">
        <v>48</v>
      </c>
      <c r="D7" s="14" t="s">
        <v>47</v>
      </c>
      <c r="E7" s="14" t="s">
        <v>46</v>
      </c>
      <c r="F7" s="14" t="s">
        <v>45</v>
      </c>
      <c r="G7" s="14" t="s">
        <v>44</v>
      </c>
      <c r="H7" s="14" t="s">
        <v>43</v>
      </c>
      <c r="I7" s="14" t="s">
        <v>42</v>
      </c>
      <c r="J7" s="24" t="s">
        <v>41</v>
      </c>
      <c r="K7" s="14" t="s">
        <v>40</v>
      </c>
      <c r="L7" s="14" t="s">
        <v>39</v>
      </c>
      <c r="M7" s="23" t="s">
        <v>38</v>
      </c>
      <c r="N7" s="22"/>
      <c r="O7" s="22"/>
      <c r="P7" s="22"/>
      <c r="Q7" s="22"/>
      <c r="R7" s="22"/>
      <c r="S7" s="22"/>
      <c r="T7" s="22"/>
      <c r="U7" s="21"/>
      <c r="V7" s="14" t="s">
        <v>37</v>
      </c>
      <c r="W7" s="12"/>
      <c r="X7" s="20"/>
      <c r="Y7" s="19"/>
      <c r="Z7" s="18"/>
      <c r="AA7" s="11"/>
    </row>
    <row r="8" spans="1:29" ht="66" customHeight="1" thickBot="1" x14ac:dyDescent="0.3">
      <c r="A8" s="12"/>
      <c r="B8" s="12"/>
      <c r="C8" s="12"/>
      <c r="D8" s="12"/>
      <c r="E8" s="12"/>
      <c r="F8" s="12"/>
      <c r="G8" s="12"/>
      <c r="H8" s="12"/>
      <c r="I8" s="12"/>
      <c r="J8" s="11"/>
      <c r="K8" s="12"/>
      <c r="L8" s="12"/>
      <c r="M8" s="14" t="s">
        <v>36</v>
      </c>
      <c r="N8" s="17" t="s">
        <v>35</v>
      </c>
      <c r="O8" s="16"/>
      <c r="P8" s="15"/>
      <c r="Q8" s="17" t="s">
        <v>34</v>
      </c>
      <c r="R8" s="16"/>
      <c r="S8" s="16"/>
      <c r="T8" s="15"/>
      <c r="U8" s="14" t="s">
        <v>33</v>
      </c>
      <c r="V8" s="12"/>
      <c r="W8" s="12"/>
      <c r="X8" s="14" t="s">
        <v>32</v>
      </c>
      <c r="Y8" s="14" t="s">
        <v>31</v>
      </c>
      <c r="Z8" s="14" t="s">
        <v>30</v>
      </c>
      <c r="AA8" s="11"/>
    </row>
    <row r="9" spans="1:29" ht="71.25" customHeight="1" thickBot="1" x14ac:dyDescent="0.3">
      <c r="A9" s="12"/>
      <c r="B9" s="12"/>
      <c r="C9" s="12"/>
      <c r="D9" s="12"/>
      <c r="E9" s="12"/>
      <c r="F9" s="12"/>
      <c r="G9" s="12"/>
      <c r="H9" s="12"/>
      <c r="I9" s="12"/>
      <c r="J9" s="11"/>
      <c r="K9" s="12"/>
      <c r="L9" s="12"/>
      <c r="M9" s="12"/>
      <c r="N9" s="13" t="s">
        <v>29</v>
      </c>
      <c r="O9" s="13" t="s">
        <v>28</v>
      </c>
      <c r="P9" s="13" t="s">
        <v>27</v>
      </c>
      <c r="Q9" s="13" t="s">
        <v>26</v>
      </c>
      <c r="R9" s="13" t="s">
        <v>25</v>
      </c>
      <c r="S9" s="13" t="s">
        <v>24</v>
      </c>
      <c r="T9" s="13" t="s">
        <v>23</v>
      </c>
      <c r="U9" s="12"/>
      <c r="V9" s="12"/>
      <c r="W9" s="12"/>
      <c r="X9" s="12"/>
      <c r="Y9" s="12"/>
      <c r="Z9" s="12"/>
      <c r="AA9" s="11"/>
    </row>
    <row r="10" spans="1:29" ht="17.25" customHeight="1" thickBot="1" x14ac:dyDescent="0.3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</row>
    <row r="11" spans="1:29" s="3" customFormat="1" ht="69.75" customHeight="1" x14ac:dyDescent="0.25">
      <c r="A11" s="9">
        <v>1</v>
      </c>
      <c r="B11" s="9" t="s">
        <v>21</v>
      </c>
      <c r="C11" s="9" t="s">
        <v>20</v>
      </c>
      <c r="D11" s="9" t="s">
        <v>19</v>
      </c>
      <c r="E11" s="9" t="s">
        <v>18</v>
      </c>
      <c r="F11" s="9" t="s">
        <v>17</v>
      </c>
      <c r="G11" s="9" t="s">
        <v>22</v>
      </c>
      <c r="H11" s="9" t="s">
        <v>4</v>
      </c>
      <c r="I11" s="9">
        <v>0.78</v>
      </c>
      <c r="J11" s="9" t="s">
        <v>15</v>
      </c>
      <c r="K11" s="9"/>
      <c r="L11" s="9"/>
      <c r="M11" s="9">
        <v>1</v>
      </c>
      <c r="N11" s="9">
        <v>0</v>
      </c>
      <c r="O11" s="9">
        <v>0</v>
      </c>
      <c r="P11" s="9">
        <v>1</v>
      </c>
      <c r="Q11" s="9">
        <v>0</v>
      </c>
      <c r="R11" s="9">
        <v>0</v>
      </c>
      <c r="S11" s="9">
        <v>0</v>
      </c>
      <c r="T11" s="9">
        <v>1</v>
      </c>
      <c r="U11" s="9">
        <v>0</v>
      </c>
      <c r="V11" s="9">
        <v>1</v>
      </c>
      <c r="W11" s="9"/>
      <c r="X11" s="9" t="s">
        <v>14</v>
      </c>
      <c r="Y11" s="9" t="s">
        <v>13</v>
      </c>
      <c r="Z11" s="9" t="s">
        <v>12</v>
      </c>
      <c r="AA11" s="9">
        <v>0</v>
      </c>
      <c r="AB11" s="4">
        <f>I11*M11</f>
        <v>0.78</v>
      </c>
      <c r="AC11" s="4">
        <f>I11*V11</f>
        <v>0.78</v>
      </c>
    </row>
    <row r="12" spans="1:29" s="3" customFormat="1" ht="75" x14ac:dyDescent="0.25">
      <c r="A12" s="9">
        <v>2</v>
      </c>
      <c r="B12" s="9" t="s">
        <v>21</v>
      </c>
      <c r="C12" s="9" t="s">
        <v>20</v>
      </c>
      <c r="D12" s="9" t="s">
        <v>19</v>
      </c>
      <c r="E12" s="9" t="s">
        <v>18</v>
      </c>
      <c r="F12" s="9" t="s">
        <v>17</v>
      </c>
      <c r="G12" s="9" t="s">
        <v>16</v>
      </c>
      <c r="H12" s="9" t="s">
        <v>4</v>
      </c>
      <c r="I12" s="9">
        <v>2</v>
      </c>
      <c r="J12" s="9" t="s">
        <v>15</v>
      </c>
      <c r="K12" s="9"/>
      <c r="L12" s="9"/>
      <c r="M12" s="9">
        <v>4</v>
      </c>
      <c r="N12" s="9">
        <v>0</v>
      </c>
      <c r="O12" s="9">
        <v>0</v>
      </c>
      <c r="P12" s="9">
        <v>4</v>
      </c>
      <c r="Q12" s="9">
        <v>0</v>
      </c>
      <c r="R12" s="9">
        <v>0</v>
      </c>
      <c r="S12" s="9">
        <v>2</v>
      </c>
      <c r="T12" s="9">
        <v>2</v>
      </c>
      <c r="U12" s="9">
        <v>0</v>
      </c>
      <c r="V12" s="9">
        <v>272</v>
      </c>
      <c r="W12" s="9"/>
      <c r="X12" s="9" t="s">
        <v>14</v>
      </c>
      <c r="Y12" s="9" t="s">
        <v>13</v>
      </c>
      <c r="Z12" s="9" t="s">
        <v>12</v>
      </c>
      <c r="AA12" s="9">
        <v>0</v>
      </c>
      <c r="AB12" s="4">
        <f>I12*M12</f>
        <v>8</v>
      </c>
      <c r="AC12" s="4">
        <f>I12*V12</f>
        <v>544</v>
      </c>
    </row>
    <row r="13" spans="1:29" s="4" customFormat="1" ht="15" x14ac:dyDescent="0.25">
      <c r="A13" s="8" t="s">
        <v>11</v>
      </c>
      <c r="B13" s="8"/>
      <c r="C13" s="8"/>
      <c r="D13" s="8"/>
      <c r="E13" s="8"/>
      <c r="F13" s="8"/>
      <c r="G13" s="8"/>
      <c r="H13" s="6" t="s">
        <v>10</v>
      </c>
      <c r="I13" s="6">
        <f>SUM(I11:I12)</f>
        <v>2.7800000000000002</v>
      </c>
      <c r="J13" s="6" t="s">
        <v>0</v>
      </c>
      <c r="K13" s="6" t="s">
        <v>0</v>
      </c>
      <c r="L13" s="6" t="s">
        <v>0</v>
      </c>
      <c r="M13" s="6">
        <f>SUM(M11:M12)</f>
        <v>5</v>
      </c>
      <c r="N13" s="6">
        <f>SUM(N11:N12)</f>
        <v>0</v>
      </c>
      <c r="O13" s="6">
        <f>SUM(O11:O12)</f>
        <v>0</v>
      </c>
      <c r="P13" s="6">
        <f>SUM(P11:P12)</f>
        <v>5</v>
      </c>
      <c r="Q13" s="6">
        <f>SUM(Q11:Q12)</f>
        <v>0</v>
      </c>
      <c r="R13" s="6">
        <f>SUM(R11:R12)</f>
        <v>0</v>
      </c>
      <c r="S13" s="6">
        <f>SUM(S11:S12)</f>
        <v>2</v>
      </c>
      <c r="T13" s="6">
        <f>SUM(T11:T12)</f>
        <v>3</v>
      </c>
      <c r="U13" s="6">
        <f>SUM(U11:U12)</f>
        <v>0</v>
      </c>
      <c r="V13" s="6">
        <f>SUM(V11:V12)</f>
        <v>273</v>
      </c>
      <c r="W13" s="6"/>
      <c r="X13" s="6" t="s">
        <v>0</v>
      </c>
      <c r="Y13" s="6" t="s">
        <v>0</v>
      </c>
      <c r="Z13" s="6" t="s">
        <v>0</v>
      </c>
      <c r="AA13" s="6" t="s">
        <v>3</v>
      </c>
      <c r="AB13" s="4">
        <f>SUM(AB11:AB12)</f>
        <v>8.7799999999999994</v>
      </c>
      <c r="AC13" s="4">
        <f>SUM(AC11:AC12)</f>
        <v>544.78</v>
      </c>
    </row>
    <row r="14" spans="1:29" s="4" customFormat="1" ht="15" x14ac:dyDescent="0.25">
      <c r="A14" s="8" t="s">
        <v>9</v>
      </c>
      <c r="B14" s="8"/>
      <c r="C14" s="8"/>
      <c r="D14" s="8"/>
      <c r="E14" s="8"/>
      <c r="F14" s="8"/>
      <c r="G14" s="8"/>
      <c r="H14" s="6" t="s">
        <v>8</v>
      </c>
      <c r="I14" s="6">
        <v>0</v>
      </c>
      <c r="J14" s="6" t="s">
        <v>0</v>
      </c>
      <c r="K14" s="6" t="s">
        <v>0</v>
      </c>
      <c r="L14" s="6" t="s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/>
      <c r="X14" s="6" t="s">
        <v>0</v>
      </c>
      <c r="Y14" s="6" t="s">
        <v>0</v>
      </c>
      <c r="Z14" s="6" t="s">
        <v>0</v>
      </c>
      <c r="AA14" s="6">
        <v>0</v>
      </c>
      <c r="AB14" s="4">
        <v>0</v>
      </c>
      <c r="AC14" s="4">
        <v>0</v>
      </c>
    </row>
    <row r="15" spans="1:29" s="4" customFormat="1" ht="15" x14ac:dyDescent="0.25">
      <c r="A15" s="8" t="s">
        <v>7</v>
      </c>
      <c r="B15" s="8"/>
      <c r="C15" s="8"/>
      <c r="D15" s="8"/>
      <c r="E15" s="8"/>
      <c r="F15" s="8"/>
      <c r="G15" s="8"/>
      <c r="H15" s="6" t="s">
        <v>6</v>
      </c>
      <c r="I15" s="6">
        <v>0</v>
      </c>
      <c r="J15" s="6" t="s">
        <v>0</v>
      </c>
      <c r="K15" s="6" t="s">
        <v>0</v>
      </c>
      <c r="L15" s="6" t="s">
        <v>0</v>
      </c>
      <c r="M15" s="6">
        <v>0</v>
      </c>
      <c r="N15" s="6">
        <v>1</v>
      </c>
      <c r="O15" s="6">
        <v>2</v>
      </c>
      <c r="P15" s="6">
        <v>3</v>
      </c>
      <c r="Q15" s="6">
        <v>4</v>
      </c>
      <c r="R15" s="6">
        <v>5</v>
      </c>
      <c r="S15" s="6">
        <v>6</v>
      </c>
      <c r="T15" s="6">
        <v>7</v>
      </c>
      <c r="U15" s="6">
        <v>8</v>
      </c>
      <c r="V15" s="6">
        <v>0</v>
      </c>
      <c r="W15" s="6"/>
      <c r="X15" s="6" t="s">
        <v>0</v>
      </c>
      <c r="Y15" s="6" t="s">
        <v>0</v>
      </c>
      <c r="Z15" s="6" t="s">
        <v>0</v>
      </c>
      <c r="AA15" s="6">
        <v>0</v>
      </c>
      <c r="AB15" s="4">
        <v>0</v>
      </c>
      <c r="AC15" s="4">
        <v>0</v>
      </c>
    </row>
    <row r="16" spans="1:29" s="4" customFormat="1" ht="15" x14ac:dyDescent="0.25">
      <c r="A16" s="8" t="s">
        <v>5</v>
      </c>
      <c r="B16" s="8"/>
      <c r="C16" s="8"/>
      <c r="D16" s="8"/>
      <c r="E16" s="8"/>
      <c r="F16" s="8"/>
      <c r="G16" s="8"/>
      <c r="H16" s="6" t="s">
        <v>4</v>
      </c>
      <c r="I16" s="6">
        <f>I11+I12</f>
        <v>2.7800000000000002</v>
      </c>
      <c r="J16" s="6" t="s">
        <v>0</v>
      </c>
      <c r="K16" s="6" t="s">
        <v>0</v>
      </c>
      <c r="L16" s="6" t="s">
        <v>0</v>
      </c>
      <c r="M16" s="6">
        <f>M11+M12</f>
        <v>5</v>
      </c>
      <c r="N16" s="6">
        <f>N11+N12</f>
        <v>0</v>
      </c>
      <c r="O16" s="6">
        <f>O11+O12</f>
        <v>0</v>
      </c>
      <c r="P16" s="6">
        <f>P11+P12</f>
        <v>5</v>
      </c>
      <c r="Q16" s="6">
        <f>Q11+Q12</f>
        <v>0</v>
      </c>
      <c r="R16" s="6">
        <f>R11+R12</f>
        <v>0</v>
      </c>
      <c r="S16" s="6">
        <f>S11+S12</f>
        <v>2</v>
      </c>
      <c r="T16" s="6">
        <f>T11+T12</f>
        <v>3</v>
      </c>
      <c r="U16" s="6">
        <f>U11+U1</f>
        <v>0</v>
      </c>
      <c r="V16" s="6">
        <f>V11+V12</f>
        <v>273</v>
      </c>
      <c r="W16" s="6"/>
      <c r="X16" s="6" t="s">
        <v>0</v>
      </c>
      <c r="Y16" s="6" t="s">
        <v>0</v>
      </c>
      <c r="Z16" s="6" t="s">
        <v>0</v>
      </c>
      <c r="AA16" s="6" t="s">
        <v>3</v>
      </c>
      <c r="AB16" s="4">
        <f>AB11+AB12</f>
        <v>8.7799999999999994</v>
      </c>
      <c r="AC16" s="4">
        <f>AC11+AC12</f>
        <v>544.78</v>
      </c>
    </row>
    <row r="17" spans="1:29" s="4" customFormat="1" ht="29.25" customHeight="1" x14ac:dyDescent="0.25">
      <c r="A17" s="7" t="s">
        <v>2</v>
      </c>
      <c r="B17" s="7"/>
      <c r="C17" s="7"/>
      <c r="D17" s="7"/>
      <c r="E17" s="7"/>
      <c r="F17" s="7"/>
      <c r="G17" s="7"/>
      <c r="H17" s="6" t="s">
        <v>1</v>
      </c>
      <c r="I17" s="6">
        <v>0</v>
      </c>
      <c r="J17" s="6" t="s">
        <v>0</v>
      </c>
      <c r="K17" s="6" t="s">
        <v>0</v>
      </c>
      <c r="L17" s="6" t="s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/>
      <c r="X17" s="6" t="s">
        <v>0</v>
      </c>
      <c r="Y17" s="6" t="s">
        <v>0</v>
      </c>
      <c r="Z17" s="6" t="s">
        <v>0</v>
      </c>
      <c r="AA17" s="6">
        <v>1</v>
      </c>
      <c r="AB17" s="4">
        <v>0</v>
      </c>
      <c r="AC17" s="4">
        <v>0</v>
      </c>
    </row>
    <row r="18" spans="1:29" s="4" customFormat="1" ht="15" x14ac:dyDescent="0.25">
      <c r="A18" s="5"/>
      <c r="B18" s="5"/>
      <c r="C18" s="5"/>
      <c r="D18" s="5"/>
      <c r="E18" s="5"/>
      <c r="F18" s="5"/>
    </row>
    <row r="19" spans="1:29" s="4" customFormat="1" ht="15" x14ac:dyDescent="0.25">
      <c r="A19" s="5"/>
      <c r="B19" s="5"/>
      <c r="C19" s="5"/>
      <c r="D19" s="5"/>
      <c r="E19" s="5"/>
      <c r="F19" s="5"/>
    </row>
    <row r="20" spans="1:29" s="3" customFormat="1" x14ac:dyDescent="0.25"/>
    <row r="21" spans="1:29" s="3" customFormat="1" x14ac:dyDescent="0.25"/>
    <row r="22" spans="1:29" s="3" customFormat="1" x14ac:dyDescent="0.25"/>
    <row r="23" spans="1:29" s="3" customFormat="1" x14ac:dyDescent="0.25"/>
    <row r="24" spans="1:29" s="3" customFormat="1" x14ac:dyDescent="0.25"/>
    <row r="25" spans="1:29" s="3" customFormat="1" x14ac:dyDescent="0.25"/>
    <row r="26" spans="1:29" s="3" customFormat="1" x14ac:dyDescent="0.25"/>
    <row r="27" spans="1:29" s="3" customFormat="1" x14ac:dyDescent="0.25"/>
    <row r="28" spans="1:29" s="3" customFormat="1" x14ac:dyDescent="0.25"/>
    <row r="29" spans="1:29" s="3" customFormat="1" x14ac:dyDescent="0.25"/>
    <row r="30" spans="1:29" s="3" customFormat="1" x14ac:dyDescent="0.25"/>
    <row r="31" spans="1:29" s="3" customFormat="1" x14ac:dyDescent="0.25"/>
    <row r="32" spans="1:29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</sheetData>
  <mergeCells count="34">
    <mergeCell ref="N8:P8"/>
    <mergeCell ref="Q8:T8"/>
    <mergeCell ref="U8:U9"/>
    <mergeCell ref="X6:Z7"/>
    <mergeCell ref="A16:G16"/>
    <mergeCell ref="A17:G17"/>
    <mergeCell ref="X8:X9"/>
    <mergeCell ref="Y8:Y9"/>
    <mergeCell ref="Z8:Z9"/>
    <mergeCell ref="A13:G13"/>
    <mergeCell ref="A14:G14"/>
    <mergeCell ref="A15:G15"/>
    <mergeCell ref="V7:V9"/>
    <mergeCell ref="M8:M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M7:U7"/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0"/>
  <sheetViews>
    <sheetView workbookViewId="0">
      <selection activeCell="S2" sqref="S2:U2"/>
    </sheetView>
  </sheetViews>
  <sheetFormatPr defaultRowHeight="16.5" x14ac:dyDescent="0.3"/>
  <cols>
    <col min="1" max="1" width="6.85546875" style="2" customWidth="1"/>
    <col min="2" max="2" width="18.28515625" style="2" customWidth="1"/>
    <col min="3" max="3" width="5.7109375" style="2" customWidth="1"/>
    <col min="4" max="5" width="9.140625" style="2" customWidth="1"/>
    <col min="6" max="6" width="16.7109375" style="2" customWidth="1"/>
    <col min="7" max="7" width="15.42578125" style="2" customWidth="1"/>
    <col min="8" max="8" width="4.85546875" style="2" customWidth="1"/>
    <col min="9" max="9" width="9.140625" style="2" customWidth="1"/>
    <col min="10" max="12" width="9.140625" style="1"/>
    <col min="13" max="13" width="5.5703125" style="1" customWidth="1"/>
    <col min="14" max="20" width="7.28515625" style="1" customWidth="1"/>
    <col min="21" max="22" width="9.140625" style="1"/>
    <col min="23" max="23" width="10.5703125" style="1" customWidth="1"/>
    <col min="24" max="26" width="9.140625" style="1"/>
    <col min="27" max="27" width="7" style="1" customWidth="1"/>
    <col min="28" max="28" width="7.85546875" style="1" hidden="1" customWidth="1"/>
    <col min="29" max="29" width="7.140625" style="1" hidden="1" customWidth="1"/>
    <col min="30" max="16384" width="9.140625" style="1"/>
  </cols>
  <sheetData>
    <row r="1" spans="1:29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29" ht="15" x14ac:dyDescent="0.25">
      <c r="A2" s="1" t="s">
        <v>59</v>
      </c>
      <c r="B2" s="1"/>
      <c r="C2" s="1"/>
      <c r="D2" s="1"/>
      <c r="E2" s="1"/>
      <c r="F2" s="1"/>
      <c r="G2" s="1"/>
      <c r="H2" s="1"/>
      <c r="I2" s="1"/>
      <c r="Q2" s="35"/>
      <c r="S2" s="37">
        <v>2020</v>
      </c>
      <c r="T2" s="37" t="s">
        <v>58</v>
      </c>
      <c r="U2" s="37" t="s">
        <v>124</v>
      </c>
      <c r="W2" s="33"/>
      <c r="X2" s="33"/>
      <c r="Y2" s="33"/>
      <c r="Z2" s="33"/>
      <c r="AA2" s="33"/>
    </row>
    <row r="3" spans="1:29" ht="15" x14ac:dyDescent="0.25">
      <c r="A3" s="34" t="s">
        <v>57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W3" s="33"/>
      <c r="X3" s="33"/>
      <c r="Y3" s="33"/>
      <c r="Z3" s="33"/>
      <c r="AA3" s="33"/>
    </row>
    <row r="4" spans="1:29" ht="15" x14ac:dyDescent="0.25">
      <c r="A4" s="32" t="s">
        <v>56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0"/>
      <c r="V4" s="30"/>
      <c r="W4" s="30"/>
      <c r="X4" s="30"/>
      <c r="Y4" s="30"/>
      <c r="Z4" s="30"/>
      <c r="AA4" s="30"/>
    </row>
    <row r="5" spans="1:29" s="2" customFormat="1" ht="3" customHeight="1" thickBot="1" x14ac:dyDescent="0.35">
      <c r="A5" s="29"/>
      <c r="B5" s="29"/>
      <c r="C5" s="29"/>
      <c r="D5" s="29"/>
      <c r="E5" s="29"/>
      <c r="F5" s="29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1"/>
      <c r="T5" s="1"/>
      <c r="U5" s="1"/>
      <c r="V5" s="1"/>
      <c r="W5" s="1"/>
      <c r="X5" s="1"/>
      <c r="Y5" s="1"/>
      <c r="Z5" s="1"/>
      <c r="AA5" s="1"/>
    </row>
    <row r="6" spans="1:29" ht="23.25" customHeight="1" thickBot="1" x14ac:dyDescent="0.3">
      <c r="A6" s="23" t="s">
        <v>55</v>
      </c>
      <c r="B6" s="22"/>
      <c r="C6" s="22"/>
      <c r="D6" s="22"/>
      <c r="E6" s="22"/>
      <c r="F6" s="22"/>
      <c r="G6" s="22"/>
      <c r="H6" s="22"/>
      <c r="I6" s="21"/>
      <c r="J6" s="22" t="s">
        <v>54</v>
      </c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1"/>
      <c r="W6" s="14" t="s">
        <v>53</v>
      </c>
      <c r="X6" s="27" t="s">
        <v>52</v>
      </c>
      <c r="Y6" s="26"/>
      <c r="Z6" s="25"/>
      <c r="AA6" s="24" t="s">
        <v>51</v>
      </c>
    </row>
    <row r="7" spans="1:29" ht="147.75" customHeight="1" thickBot="1" x14ac:dyDescent="0.3">
      <c r="A7" s="14" t="s">
        <v>50</v>
      </c>
      <c r="B7" s="14" t="s">
        <v>49</v>
      </c>
      <c r="C7" s="14" t="s">
        <v>48</v>
      </c>
      <c r="D7" s="14" t="s">
        <v>47</v>
      </c>
      <c r="E7" s="14" t="s">
        <v>46</v>
      </c>
      <c r="F7" s="14" t="s">
        <v>45</v>
      </c>
      <c r="G7" s="14" t="s">
        <v>44</v>
      </c>
      <c r="H7" s="14" t="s">
        <v>43</v>
      </c>
      <c r="I7" s="14" t="s">
        <v>42</v>
      </c>
      <c r="J7" s="24" t="s">
        <v>41</v>
      </c>
      <c r="K7" s="14" t="s">
        <v>40</v>
      </c>
      <c r="L7" s="14" t="s">
        <v>39</v>
      </c>
      <c r="M7" s="23" t="s">
        <v>38</v>
      </c>
      <c r="N7" s="22"/>
      <c r="O7" s="22"/>
      <c r="P7" s="22"/>
      <c r="Q7" s="22"/>
      <c r="R7" s="22"/>
      <c r="S7" s="22"/>
      <c r="T7" s="22"/>
      <c r="U7" s="21"/>
      <c r="V7" s="14" t="s">
        <v>37</v>
      </c>
      <c r="W7" s="12"/>
      <c r="X7" s="20"/>
      <c r="Y7" s="19"/>
      <c r="Z7" s="18"/>
      <c r="AA7" s="11"/>
    </row>
    <row r="8" spans="1:29" ht="66" customHeight="1" thickBot="1" x14ac:dyDescent="0.3">
      <c r="A8" s="12"/>
      <c r="B8" s="12"/>
      <c r="C8" s="12"/>
      <c r="D8" s="12"/>
      <c r="E8" s="12"/>
      <c r="F8" s="12"/>
      <c r="G8" s="12"/>
      <c r="H8" s="12"/>
      <c r="I8" s="12"/>
      <c r="J8" s="11"/>
      <c r="K8" s="12"/>
      <c r="L8" s="12"/>
      <c r="M8" s="14" t="s">
        <v>36</v>
      </c>
      <c r="N8" s="17" t="s">
        <v>35</v>
      </c>
      <c r="O8" s="16"/>
      <c r="P8" s="15"/>
      <c r="Q8" s="17" t="s">
        <v>34</v>
      </c>
      <c r="R8" s="16"/>
      <c r="S8" s="16"/>
      <c r="T8" s="15"/>
      <c r="U8" s="14" t="s">
        <v>33</v>
      </c>
      <c r="V8" s="12"/>
      <c r="W8" s="12"/>
      <c r="X8" s="14" t="s">
        <v>32</v>
      </c>
      <c r="Y8" s="14" t="s">
        <v>31</v>
      </c>
      <c r="Z8" s="14" t="s">
        <v>30</v>
      </c>
      <c r="AA8" s="11"/>
    </row>
    <row r="9" spans="1:29" ht="71.25" customHeight="1" thickBot="1" x14ac:dyDescent="0.3">
      <c r="A9" s="12"/>
      <c r="B9" s="12"/>
      <c r="C9" s="12"/>
      <c r="D9" s="12"/>
      <c r="E9" s="12"/>
      <c r="F9" s="12"/>
      <c r="G9" s="12"/>
      <c r="H9" s="12"/>
      <c r="I9" s="12"/>
      <c r="J9" s="11"/>
      <c r="K9" s="12"/>
      <c r="L9" s="12"/>
      <c r="M9" s="12"/>
      <c r="N9" s="13" t="s">
        <v>29</v>
      </c>
      <c r="O9" s="13" t="s">
        <v>28</v>
      </c>
      <c r="P9" s="13" t="s">
        <v>27</v>
      </c>
      <c r="Q9" s="13" t="s">
        <v>26</v>
      </c>
      <c r="R9" s="13" t="s">
        <v>25</v>
      </c>
      <c r="S9" s="13" t="s">
        <v>24</v>
      </c>
      <c r="T9" s="13" t="s">
        <v>23</v>
      </c>
      <c r="U9" s="12"/>
      <c r="V9" s="12"/>
      <c r="W9" s="12"/>
      <c r="X9" s="12"/>
      <c r="Y9" s="12"/>
      <c r="Z9" s="12"/>
      <c r="AA9" s="11"/>
    </row>
    <row r="10" spans="1:29" ht="17.25" customHeight="1" thickBot="1" x14ac:dyDescent="0.3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</row>
    <row r="11" spans="1:29" s="3" customFormat="1" ht="67.5" customHeight="1" x14ac:dyDescent="0.25">
      <c r="A11" s="9">
        <v>1</v>
      </c>
      <c r="B11" s="9" t="s">
        <v>21</v>
      </c>
      <c r="C11" s="9" t="s">
        <v>20</v>
      </c>
      <c r="D11" s="9" t="s">
        <v>88</v>
      </c>
      <c r="E11" s="9" t="s">
        <v>18</v>
      </c>
      <c r="F11" s="9" t="s">
        <v>87</v>
      </c>
      <c r="G11" s="9" t="s">
        <v>86</v>
      </c>
      <c r="H11" s="9" t="s">
        <v>4</v>
      </c>
      <c r="I11" s="9">
        <v>0.37</v>
      </c>
      <c r="J11" s="9" t="s">
        <v>85</v>
      </c>
      <c r="K11" s="9"/>
      <c r="L11" s="9"/>
      <c r="M11" s="9">
        <v>5</v>
      </c>
      <c r="N11" s="9">
        <v>0</v>
      </c>
      <c r="O11" s="9">
        <v>0</v>
      </c>
      <c r="P11" s="9">
        <v>4</v>
      </c>
      <c r="Q11" s="9">
        <v>0</v>
      </c>
      <c r="R11" s="9">
        <v>0</v>
      </c>
      <c r="S11" s="9">
        <v>2</v>
      </c>
      <c r="T11" s="9">
        <v>2</v>
      </c>
      <c r="U11" s="9">
        <v>1</v>
      </c>
      <c r="V11" s="9">
        <v>79</v>
      </c>
      <c r="W11" s="9" t="s">
        <v>84</v>
      </c>
      <c r="X11" s="9" t="s">
        <v>83</v>
      </c>
      <c r="Y11" s="9" t="s">
        <v>82</v>
      </c>
      <c r="Z11" s="9" t="s">
        <v>81</v>
      </c>
      <c r="AA11" s="9">
        <v>0</v>
      </c>
      <c r="AB11" s="4">
        <f>I11*M11</f>
        <v>1.85</v>
      </c>
      <c r="AC11" s="4">
        <f>I11*V11</f>
        <v>29.23</v>
      </c>
    </row>
    <row r="12" spans="1:29" s="3" customFormat="1" ht="67.5" customHeight="1" x14ac:dyDescent="0.25">
      <c r="A12" s="9">
        <v>2</v>
      </c>
      <c r="B12" s="9" t="s">
        <v>21</v>
      </c>
      <c r="C12" s="9" t="s">
        <v>80</v>
      </c>
      <c r="D12" s="9" t="s">
        <v>79</v>
      </c>
      <c r="E12" s="9" t="s">
        <v>18</v>
      </c>
      <c r="F12" s="9" t="s">
        <v>78</v>
      </c>
      <c r="G12" s="9" t="s">
        <v>77</v>
      </c>
      <c r="H12" s="9" t="s">
        <v>4</v>
      </c>
      <c r="I12" s="9">
        <v>0.38</v>
      </c>
      <c r="J12" s="9" t="s">
        <v>76</v>
      </c>
      <c r="K12" s="9"/>
      <c r="L12" s="9"/>
      <c r="M12" s="9">
        <v>5</v>
      </c>
      <c r="N12" s="9">
        <v>0</v>
      </c>
      <c r="O12" s="9">
        <v>0</v>
      </c>
      <c r="P12" s="9">
        <v>5</v>
      </c>
      <c r="Q12" s="9">
        <v>0</v>
      </c>
      <c r="R12" s="9">
        <v>0</v>
      </c>
      <c r="S12" s="9">
        <v>1</v>
      </c>
      <c r="T12" s="9">
        <v>4</v>
      </c>
      <c r="U12" s="9">
        <v>0</v>
      </c>
      <c r="V12" s="9">
        <v>39</v>
      </c>
      <c r="W12" s="9"/>
      <c r="X12" s="9" t="s">
        <v>75</v>
      </c>
      <c r="Y12" s="9" t="s">
        <v>13</v>
      </c>
      <c r="Z12" s="9" t="s">
        <v>60</v>
      </c>
      <c r="AA12" s="9">
        <v>0</v>
      </c>
      <c r="AB12" s="4">
        <f>I12*M12</f>
        <v>1.9</v>
      </c>
      <c r="AC12" s="4">
        <f>I12*V12</f>
        <v>14.82</v>
      </c>
    </row>
    <row r="13" spans="1:29" s="3" customFormat="1" ht="67.5" customHeight="1" x14ac:dyDescent="0.25">
      <c r="A13" s="9">
        <v>3</v>
      </c>
      <c r="B13" s="9" t="s">
        <v>21</v>
      </c>
      <c r="C13" s="9" t="s">
        <v>20</v>
      </c>
      <c r="D13" s="9" t="s">
        <v>73</v>
      </c>
      <c r="E13" s="9" t="s">
        <v>18</v>
      </c>
      <c r="F13" s="9" t="s">
        <v>72</v>
      </c>
      <c r="G13" s="9" t="s">
        <v>74</v>
      </c>
      <c r="H13" s="9" t="s">
        <v>4</v>
      </c>
      <c r="I13" s="9">
        <v>6.25</v>
      </c>
      <c r="J13" s="9" t="s">
        <v>70</v>
      </c>
      <c r="K13" s="9">
        <v>0</v>
      </c>
      <c r="L13" s="9">
        <v>0</v>
      </c>
      <c r="M13" s="9">
        <v>10</v>
      </c>
      <c r="N13" s="9">
        <v>0</v>
      </c>
      <c r="O13" s="9">
        <v>0</v>
      </c>
      <c r="P13" s="9">
        <v>10</v>
      </c>
      <c r="Q13" s="9">
        <v>0</v>
      </c>
      <c r="R13" s="9">
        <v>0</v>
      </c>
      <c r="S13" s="9">
        <v>1</v>
      </c>
      <c r="T13" s="9">
        <v>9</v>
      </c>
      <c r="U13" s="9">
        <v>0</v>
      </c>
      <c r="V13" s="9">
        <v>30</v>
      </c>
      <c r="W13" s="9"/>
      <c r="X13" s="9" t="s">
        <v>69</v>
      </c>
      <c r="Y13" s="9" t="s">
        <v>13</v>
      </c>
      <c r="Z13" s="9" t="s">
        <v>60</v>
      </c>
      <c r="AA13" s="9">
        <v>0</v>
      </c>
      <c r="AB13" s="4">
        <f>I13*M13</f>
        <v>62.5</v>
      </c>
      <c r="AC13" s="4">
        <f>I13*V13</f>
        <v>187.5</v>
      </c>
    </row>
    <row r="14" spans="1:29" s="3" customFormat="1" ht="67.5" customHeight="1" x14ac:dyDescent="0.25">
      <c r="A14" s="9">
        <v>4</v>
      </c>
      <c r="B14" s="9" t="s">
        <v>21</v>
      </c>
      <c r="C14" s="9" t="s">
        <v>20</v>
      </c>
      <c r="D14" s="9" t="s">
        <v>73</v>
      </c>
      <c r="E14" s="9" t="s">
        <v>18</v>
      </c>
      <c r="F14" s="9" t="s">
        <v>72</v>
      </c>
      <c r="G14" s="9" t="s">
        <v>71</v>
      </c>
      <c r="H14" s="9" t="s">
        <v>4</v>
      </c>
      <c r="I14" s="9">
        <v>0.33</v>
      </c>
      <c r="J14" s="9" t="s">
        <v>70</v>
      </c>
      <c r="K14" s="9">
        <v>0</v>
      </c>
      <c r="L14" s="9">
        <v>0</v>
      </c>
      <c r="M14" s="9">
        <v>4</v>
      </c>
      <c r="N14" s="9">
        <v>0</v>
      </c>
      <c r="O14" s="9">
        <v>0</v>
      </c>
      <c r="P14" s="9">
        <v>4</v>
      </c>
      <c r="Q14" s="9">
        <v>0</v>
      </c>
      <c r="R14" s="9">
        <v>0</v>
      </c>
      <c r="S14" s="9">
        <v>2</v>
      </c>
      <c r="T14" s="9">
        <v>2</v>
      </c>
      <c r="U14" s="9">
        <v>0</v>
      </c>
      <c r="V14" s="9">
        <v>118</v>
      </c>
      <c r="W14" s="9"/>
      <c r="X14" s="9" t="s">
        <v>69</v>
      </c>
      <c r="Y14" s="9" t="s">
        <v>13</v>
      </c>
      <c r="Z14" s="9" t="s">
        <v>60</v>
      </c>
      <c r="AA14" s="9">
        <v>0</v>
      </c>
      <c r="AB14" s="4">
        <f>I14*M14</f>
        <v>1.32</v>
      </c>
      <c r="AC14" s="4">
        <f>I14*V14</f>
        <v>38.940000000000005</v>
      </c>
    </row>
    <row r="15" spans="1:29" s="3" customFormat="1" ht="67.5" customHeight="1" x14ac:dyDescent="0.25">
      <c r="A15" s="9">
        <v>5</v>
      </c>
      <c r="B15" s="9" t="s">
        <v>21</v>
      </c>
      <c r="C15" s="9" t="s">
        <v>20</v>
      </c>
      <c r="D15" s="9" t="s">
        <v>65</v>
      </c>
      <c r="E15" s="9" t="s">
        <v>18</v>
      </c>
      <c r="F15" s="9" t="s">
        <v>64</v>
      </c>
      <c r="G15" s="9" t="s">
        <v>68</v>
      </c>
      <c r="H15" s="9" t="s">
        <v>4</v>
      </c>
      <c r="I15" s="9">
        <v>1.58</v>
      </c>
      <c r="J15" s="9" t="s">
        <v>62</v>
      </c>
      <c r="K15" s="9">
        <v>0</v>
      </c>
      <c r="L15" s="9">
        <v>0</v>
      </c>
      <c r="M15" s="9">
        <v>3</v>
      </c>
      <c r="N15" s="9">
        <v>0</v>
      </c>
      <c r="O15" s="9">
        <v>0</v>
      </c>
      <c r="P15" s="9">
        <v>3</v>
      </c>
      <c r="Q15" s="9">
        <v>0</v>
      </c>
      <c r="R15" s="9">
        <v>0</v>
      </c>
      <c r="S15" s="9">
        <v>0</v>
      </c>
      <c r="T15" s="9">
        <v>3</v>
      </c>
      <c r="U15" s="9">
        <v>0</v>
      </c>
      <c r="V15" s="9">
        <v>0.1</v>
      </c>
      <c r="W15" s="9"/>
      <c r="X15" s="9" t="s">
        <v>61</v>
      </c>
      <c r="Y15" s="9" t="s">
        <v>13</v>
      </c>
      <c r="Z15" s="9" t="s">
        <v>60</v>
      </c>
      <c r="AA15" s="9">
        <v>0</v>
      </c>
      <c r="AB15" s="4">
        <f>I15*M15</f>
        <v>4.74</v>
      </c>
      <c r="AC15" s="4">
        <f>I15*V15</f>
        <v>0.15800000000000003</v>
      </c>
    </row>
    <row r="16" spans="1:29" s="3" customFormat="1" ht="67.5" customHeight="1" x14ac:dyDescent="0.25">
      <c r="A16" s="9">
        <v>6</v>
      </c>
      <c r="B16" s="9" t="s">
        <v>21</v>
      </c>
      <c r="C16" s="9" t="s">
        <v>20</v>
      </c>
      <c r="D16" s="9" t="s">
        <v>65</v>
      </c>
      <c r="E16" s="9" t="s">
        <v>18</v>
      </c>
      <c r="F16" s="9" t="s">
        <v>64</v>
      </c>
      <c r="G16" s="9" t="s">
        <v>67</v>
      </c>
      <c r="H16" s="9" t="s">
        <v>4</v>
      </c>
      <c r="I16" s="9">
        <v>5.58</v>
      </c>
      <c r="J16" s="9" t="s">
        <v>62</v>
      </c>
      <c r="K16" s="9">
        <v>0</v>
      </c>
      <c r="L16" s="9">
        <v>0</v>
      </c>
      <c r="M16" s="9">
        <v>4</v>
      </c>
      <c r="N16" s="9">
        <v>0</v>
      </c>
      <c r="O16" s="9">
        <v>0</v>
      </c>
      <c r="P16" s="9">
        <v>4</v>
      </c>
      <c r="Q16" s="9">
        <v>0</v>
      </c>
      <c r="R16" s="9">
        <v>0</v>
      </c>
      <c r="S16" s="9">
        <v>0</v>
      </c>
      <c r="T16" s="9">
        <v>4</v>
      </c>
      <c r="U16" s="9">
        <v>0</v>
      </c>
      <c r="V16" s="9">
        <v>24</v>
      </c>
      <c r="W16" s="9"/>
      <c r="X16" s="9" t="s">
        <v>61</v>
      </c>
      <c r="Y16" s="9" t="s">
        <v>13</v>
      </c>
      <c r="Z16" s="9" t="s">
        <v>60</v>
      </c>
      <c r="AA16" s="9">
        <v>0</v>
      </c>
      <c r="AB16" s="4">
        <f>I16*M16</f>
        <v>22.32</v>
      </c>
      <c r="AC16" s="4">
        <f>I16*V16</f>
        <v>133.92000000000002</v>
      </c>
    </row>
    <row r="17" spans="1:29" s="3" customFormat="1" ht="67.5" customHeight="1" x14ac:dyDescent="0.25">
      <c r="A17" s="9">
        <v>7</v>
      </c>
      <c r="B17" s="9" t="s">
        <v>21</v>
      </c>
      <c r="C17" s="9" t="s">
        <v>20</v>
      </c>
      <c r="D17" s="9" t="s">
        <v>65</v>
      </c>
      <c r="E17" s="9" t="s">
        <v>18</v>
      </c>
      <c r="F17" s="9" t="s">
        <v>64</v>
      </c>
      <c r="G17" s="9" t="s">
        <v>66</v>
      </c>
      <c r="H17" s="9" t="s">
        <v>4</v>
      </c>
      <c r="I17" s="9">
        <v>9.58</v>
      </c>
      <c r="J17" s="9" t="s">
        <v>62</v>
      </c>
      <c r="K17" s="9">
        <v>0</v>
      </c>
      <c r="L17" s="9">
        <v>0</v>
      </c>
      <c r="M17" s="9">
        <v>6</v>
      </c>
      <c r="N17" s="9">
        <v>0</v>
      </c>
      <c r="O17" s="9">
        <v>0</v>
      </c>
      <c r="P17" s="9">
        <v>6</v>
      </c>
      <c r="Q17" s="9">
        <v>0</v>
      </c>
      <c r="R17" s="9">
        <v>0</v>
      </c>
      <c r="S17" s="9">
        <v>2</v>
      </c>
      <c r="T17" s="9">
        <v>4</v>
      </c>
      <c r="U17" s="9">
        <v>0</v>
      </c>
      <c r="V17" s="9">
        <v>120</v>
      </c>
      <c r="W17" s="9"/>
      <c r="X17" s="9" t="s">
        <v>61</v>
      </c>
      <c r="Y17" s="9" t="s">
        <v>13</v>
      </c>
      <c r="Z17" s="9" t="s">
        <v>60</v>
      </c>
      <c r="AA17" s="9">
        <v>0</v>
      </c>
      <c r="AB17" s="4">
        <f>I17*M17</f>
        <v>57.480000000000004</v>
      </c>
      <c r="AC17" s="4">
        <f>I17*V17</f>
        <v>1149.5999999999999</v>
      </c>
    </row>
    <row r="18" spans="1:29" s="3" customFormat="1" ht="67.5" customHeight="1" x14ac:dyDescent="0.25">
      <c r="A18" s="9">
        <v>8</v>
      </c>
      <c r="B18" s="9" t="s">
        <v>21</v>
      </c>
      <c r="C18" s="9" t="s">
        <v>20</v>
      </c>
      <c r="D18" s="9" t="s">
        <v>65</v>
      </c>
      <c r="E18" s="9" t="s">
        <v>18</v>
      </c>
      <c r="F18" s="9" t="s">
        <v>64</v>
      </c>
      <c r="G18" s="9" t="s">
        <v>63</v>
      </c>
      <c r="H18" s="9" t="s">
        <v>4</v>
      </c>
      <c r="I18" s="9">
        <v>24.08</v>
      </c>
      <c r="J18" s="9" t="s">
        <v>62</v>
      </c>
      <c r="K18" s="9">
        <v>0</v>
      </c>
      <c r="L18" s="9">
        <v>0</v>
      </c>
      <c r="M18" s="9">
        <v>1</v>
      </c>
      <c r="N18" s="9">
        <v>0</v>
      </c>
      <c r="O18" s="9">
        <v>0</v>
      </c>
      <c r="P18" s="9">
        <v>1</v>
      </c>
      <c r="Q18" s="9">
        <v>0</v>
      </c>
      <c r="R18" s="9">
        <v>0</v>
      </c>
      <c r="S18" s="9">
        <v>1</v>
      </c>
      <c r="T18" s="9">
        <v>0</v>
      </c>
      <c r="U18" s="9">
        <v>0</v>
      </c>
      <c r="V18" s="9">
        <v>5</v>
      </c>
      <c r="W18" s="9"/>
      <c r="X18" s="9" t="s">
        <v>61</v>
      </c>
      <c r="Y18" s="9" t="s">
        <v>13</v>
      </c>
      <c r="Z18" s="9" t="s">
        <v>60</v>
      </c>
      <c r="AA18" s="9">
        <v>0</v>
      </c>
      <c r="AB18" s="4">
        <f>I18*M18</f>
        <v>24.08</v>
      </c>
      <c r="AC18" s="4">
        <f>I18*V18</f>
        <v>120.39999999999999</v>
      </c>
    </row>
    <row r="19" spans="1:29" s="4" customFormat="1" ht="15" x14ac:dyDescent="0.25">
      <c r="A19" s="8" t="s">
        <v>11</v>
      </c>
      <c r="B19" s="8"/>
      <c r="C19" s="8"/>
      <c r="D19" s="8"/>
      <c r="E19" s="8"/>
      <c r="F19" s="8"/>
      <c r="G19" s="8"/>
      <c r="H19" s="6" t="s">
        <v>10</v>
      </c>
      <c r="I19" s="6">
        <f>SUM(I11:I18)</f>
        <v>48.15</v>
      </c>
      <c r="J19" s="6" t="s">
        <v>0</v>
      </c>
      <c r="K19" s="6" t="s">
        <v>0</v>
      </c>
      <c r="L19" s="6" t="s">
        <v>0</v>
      </c>
      <c r="M19" s="6">
        <f>SUM(M11:M18)</f>
        <v>38</v>
      </c>
      <c r="N19" s="6">
        <f>SUM(N11:N18)</f>
        <v>0</v>
      </c>
      <c r="O19" s="6">
        <f>SUM(O11:O18)</f>
        <v>0</v>
      </c>
      <c r="P19" s="6">
        <f>SUM(P11:P18)</f>
        <v>37</v>
      </c>
      <c r="Q19" s="6">
        <f>SUM(Q11:Q18)</f>
        <v>0</v>
      </c>
      <c r="R19" s="6">
        <f>SUM(R11:R18)</f>
        <v>0</v>
      </c>
      <c r="S19" s="6">
        <f>SUM(S11:S18)</f>
        <v>9</v>
      </c>
      <c r="T19" s="6">
        <f>SUM(T11:T18)</f>
        <v>28</v>
      </c>
      <c r="U19" s="6">
        <f>SUM(U11:U18)</f>
        <v>1</v>
      </c>
      <c r="V19" s="6">
        <f>SUM(V11:V18)</f>
        <v>415.1</v>
      </c>
      <c r="W19" s="6"/>
      <c r="X19" s="6" t="s">
        <v>0</v>
      </c>
      <c r="Y19" s="6" t="s">
        <v>0</v>
      </c>
      <c r="Z19" s="6" t="s">
        <v>0</v>
      </c>
      <c r="AA19" s="6" t="s">
        <v>3</v>
      </c>
      <c r="AB19" s="4">
        <f>SUM(AB11:AB18)</f>
        <v>176.19</v>
      </c>
      <c r="AC19" s="4">
        <f>SUM(AC11:AC18)</f>
        <v>1674.568</v>
      </c>
    </row>
    <row r="20" spans="1:29" s="4" customFormat="1" ht="15" x14ac:dyDescent="0.25">
      <c r="A20" s="8" t="s">
        <v>9</v>
      </c>
      <c r="B20" s="8"/>
      <c r="C20" s="8"/>
      <c r="D20" s="8"/>
      <c r="E20" s="8"/>
      <c r="F20" s="8"/>
      <c r="G20" s="8"/>
      <c r="H20" s="6" t="s">
        <v>8</v>
      </c>
      <c r="I20" s="6">
        <v>0</v>
      </c>
      <c r="J20" s="6" t="s">
        <v>0</v>
      </c>
      <c r="K20" s="6" t="s">
        <v>0</v>
      </c>
      <c r="L20" s="6" t="s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/>
      <c r="X20" s="6" t="s">
        <v>0</v>
      </c>
      <c r="Y20" s="6" t="s">
        <v>0</v>
      </c>
      <c r="Z20" s="6" t="s">
        <v>0</v>
      </c>
      <c r="AA20" s="6">
        <v>0</v>
      </c>
      <c r="AB20" s="4">
        <v>0</v>
      </c>
      <c r="AC20" s="4">
        <v>0</v>
      </c>
    </row>
    <row r="21" spans="1:29" s="4" customFormat="1" ht="15" x14ac:dyDescent="0.25">
      <c r="A21" s="8" t="s">
        <v>7</v>
      </c>
      <c r="B21" s="8"/>
      <c r="C21" s="8"/>
      <c r="D21" s="8"/>
      <c r="E21" s="8"/>
      <c r="F21" s="8"/>
      <c r="G21" s="8"/>
      <c r="H21" s="6" t="s">
        <v>6</v>
      </c>
      <c r="I21" s="6">
        <v>0</v>
      </c>
      <c r="J21" s="6" t="s">
        <v>0</v>
      </c>
      <c r="K21" s="6" t="s">
        <v>0</v>
      </c>
      <c r="L21" s="6" t="s">
        <v>0</v>
      </c>
      <c r="M21" s="6">
        <v>0</v>
      </c>
      <c r="N21" s="6">
        <v>1</v>
      </c>
      <c r="O21" s="6">
        <v>2</v>
      </c>
      <c r="P21" s="6">
        <v>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0</v>
      </c>
      <c r="W21" s="6"/>
      <c r="X21" s="6" t="s">
        <v>0</v>
      </c>
      <c r="Y21" s="6" t="s">
        <v>0</v>
      </c>
      <c r="Z21" s="6" t="s">
        <v>0</v>
      </c>
      <c r="AA21" s="6">
        <v>0</v>
      </c>
      <c r="AB21" s="4">
        <v>0</v>
      </c>
      <c r="AC21" s="4">
        <v>0</v>
      </c>
    </row>
    <row r="22" spans="1:29" s="4" customFormat="1" ht="15" x14ac:dyDescent="0.25">
      <c r="A22" s="8" t="s">
        <v>5</v>
      </c>
      <c r="B22" s="8"/>
      <c r="C22" s="8"/>
      <c r="D22" s="8"/>
      <c r="E22" s="8"/>
      <c r="F22" s="8"/>
      <c r="G22" s="8"/>
      <c r="H22" s="6" t="s">
        <v>4</v>
      </c>
      <c r="I22" s="6">
        <f>I11+I12+I13+I14+I15+I16+I17+I18</f>
        <v>48.15</v>
      </c>
      <c r="J22" s="6" t="s">
        <v>0</v>
      </c>
      <c r="K22" s="6" t="s">
        <v>0</v>
      </c>
      <c r="L22" s="6" t="s">
        <v>0</v>
      </c>
      <c r="M22" s="6">
        <f>M11+M12+M13+M14+M15+M16+M17+M18</f>
        <v>38</v>
      </c>
      <c r="N22" s="6">
        <f>N11+N12+N13+N14+N15+N16+N17+N18</f>
        <v>0</v>
      </c>
      <c r="O22" s="6">
        <f>O11+O12+O13+O14+O15+O16+O17+O18</f>
        <v>0</v>
      </c>
      <c r="P22" s="6">
        <f>P11+P12+P13+P14+P15+P16+P17+P18</f>
        <v>37</v>
      </c>
      <c r="Q22" s="6">
        <f>Q11+Q12+Q13+Q14+Q15+Q16+Q17+Q18</f>
        <v>0</v>
      </c>
      <c r="R22" s="6">
        <f>R11+R12+R13+R14+R15+R16+R17+R18</f>
        <v>0</v>
      </c>
      <c r="S22" s="6">
        <f>S11+S12+S13+S14+S15+S16+S17+S18</f>
        <v>9</v>
      </c>
      <c r="T22" s="6">
        <f>T11+T12+T13+T14+T15+T16+T17+T18</f>
        <v>28</v>
      </c>
      <c r="U22" s="6">
        <f>U11+U12+U13+U14+U15+U16+U17+U18</f>
        <v>1</v>
      </c>
      <c r="V22" s="6">
        <f>V11+V12+V13+V14+V15+V16+V17+V18</f>
        <v>415.1</v>
      </c>
      <c r="W22" s="6"/>
      <c r="X22" s="6" t="s">
        <v>0</v>
      </c>
      <c r="Y22" s="6" t="s">
        <v>0</v>
      </c>
      <c r="Z22" s="6" t="s">
        <v>0</v>
      </c>
      <c r="AA22" s="6" t="s">
        <v>3</v>
      </c>
      <c r="AB22" s="4">
        <f>AB11+AB12+AB13+AB14+AB15+AB16+AB17+AB18</f>
        <v>176.19</v>
      </c>
      <c r="AC22" s="4">
        <f>AC11+AC12+AC13+AC14+AC15+AC16+AC17+AC18</f>
        <v>1674.568</v>
      </c>
    </row>
    <row r="23" spans="1:29" s="4" customFormat="1" ht="29.25" customHeight="1" x14ac:dyDescent="0.25">
      <c r="A23" s="7" t="s">
        <v>2</v>
      </c>
      <c r="B23" s="7"/>
      <c r="C23" s="7"/>
      <c r="D23" s="7"/>
      <c r="E23" s="7"/>
      <c r="F23" s="7"/>
      <c r="G23" s="7"/>
      <c r="H23" s="6" t="s">
        <v>1</v>
      </c>
      <c r="I23" s="6">
        <v>0</v>
      </c>
      <c r="J23" s="6" t="s">
        <v>0</v>
      </c>
      <c r="K23" s="6" t="s">
        <v>0</v>
      </c>
      <c r="L23" s="6" t="s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/>
      <c r="X23" s="6" t="s">
        <v>0</v>
      </c>
      <c r="Y23" s="6" t="s">
        <v>0</v>
      </c>
      <c r="Z23" s="6" t="s">
        <v>0</v>
      </c>
      <c r="AA23" s="6">
        <v>1</v>
      </c>
      <c r="AB23" s="4">
        <v>0</v>
      </c>
      <c r="AC23" s="4">
        <v>0</v>
      </c>
    </row>
    <row r="24" spans="1:29" s="4" customFormat="1" ht="15" x14ac:dyDescent="0.25">
      <c r="A24" s="5"/>
      <c r="B24" s="5"/>
      <c r="C24" s="5"/>
      <c r="D24" s="5"/>
      <c r="E24" s="5"/>
      <c r="F24" s="5"/>
    </row>
    <row r="25" spans="1:29" s="4" customFormat="1" ht="15" x14ac:dyDescent="0.25">
      <c r="A25" s="5"/>
      <c r="B25" s="5"/>
      <c r="C25" s="5"/>
      <c r="D25" s="5"/>
      <c r="E25" s="5"/>
      <c r="F25" s="5"/>
    </row>
    <row r="26" spans="1:29" s="3" customFormat="1" x14ac:dyDescent="0.25"/>
    <row r="27" spans="1:29" s="3" customFormat="1" x14ac:dyDescent="0.25"/>
    <row r="28" spans="1:29" s="3" customFormat="1" x14ac:dyDescent="0.25"/>
    <row r="29" spans="1:29" s="3" customFormat="1" x14ac:dyDescent="0.25"/>
    <row r="30" spans="1:29" s="3" customFormat="1" x14ac:dyDescent="0.25"/>
    <row r="31" spans="1:29" s="3" customFormat="1" x14ac:dyDescent="0.25"/>
    <row r="32" spans="1:29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</sheetData>
  <mergeCells count="34">
    <mergeCell ref="A22:G22"/>
    <mergeCell ref="A23:G23"/>
    <mergeCell ref="X8:X9"/>
    <mergeCell ref="Y8:Y9"/>
    <mergeCell ref="Z8:Z9"/>
    <mergeCell ref="A19:G19"/>
    <mergeCell ref="A20:G20"/>
    <mergeCell ref="A21:G21"/>
    <mergeCell ref="M7:U7"/>
    <mergeCell ref="V7:V9"/>
    <mergeCell ref="M8:M9"/>
    <mergeCell ref="N8:P8"/>
    <mergeCell ref="Q8:T8"/>
    <mergeCell ref="U8:U9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A1:O1"/>
    <mergeCell ref="A3:T3"/>
    <mergeCell ref="A4:T4"/>
    <mergeCell ref="A6:I6"/>
    <mergeCell ref="J6:V6"/>
    <mergeCell ref="X6:Z7"/>
    <mergeCell ref="I7:I9"/>
    <mergeCell ref="J7:J9"/>
    <mergeCell ref="K7:K9"/>
    <mergeCell ref="L7:L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88"/>
  <sheetViews>
    <sheetView workbookViewId="0">
      <selection activeCell="L7" sqref="L7:L9"/>
    </sheetView>
  </sheetViews>
  <sheetFormatPr defaultRowHeight="16.5" x14ac:dyDescent="0.3"/>
  <cols>
    <col min="1" max="1" width="6.85546875" style="2" customWidth="1"/>
    <col min="2" max="2" width="18.28515625" style="2" customWidth="1"/>
    <col min="3" max="3" width="5.7109375" style="2" customWidth="1"/>
    <col min="4" max="5" width="9.140625" style="2" customWidth="1"/>
    <col min="6" max="6" width="16.7109375" style="2" customWidth="1"/>
    <col min="7" max="7" width="15.42578125" style="2" customWidth="1"/>
    <col min="8" max="8" width="4.85546875" style="2" customWidth="1"/>
    <col min="9" max="9" width="9.140625" style="2" customWidth="1"/>
    <col min="10" max="12" width="9.140625" style="1"/>
    <col min="13" max="13" width="5.5703125" style="1" customWidth="1"/>
    <col min="14" max="20" width="7.28515625" style="1" customWidth="1"/>
    <col min="21" max="21" width="10.28515625" style="1" bestFit="1" customWidth="1"/>
    <col min="22" max="22" width="9.140625" style="1"/>
    <col min="23" max="23" width="10.5703125" style="1" customWidth="1"/>
    <col min="24" max="26" width="9.140625" style="1"/>
    <col min="27" max="27" width="7" style="1" customWidth="1"/>
    <col min="28" max="28" width="7.85546875" style="1" hidden="1" customWidth="1"/>
    <col min="29" max="29" width="7.140625" style="1" hidden="1" customWidth="1"/>
    <col min="30" max="16384" width="9.140625" style="1"/>
  </cols>
  <sheetData>
    <row r="1" spans="1:29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29" ht="15" x14ac:dyDescent="0.25">
      <c r="A2" s="1" t="s">
        <v>59</v>
      </c>
      <c r="B2" s="1"/>
      <c r="C2" s="1"/>
      <c r="D2" s="1"/>
      <c r="E2" s="1"/>
      <c r="F2" s="1"/>
      <c r="G2" s="1"/>
      <c r="H2" s="1"/>
      <c r="I2" s="1"/>
      <c r="Q2" s="35"/>
      <c r="S2" s="37">
        <v>2020</v>
      </c>
      <c r="T2" s="37" t="s">
        <v>58</v>
      </c>
      <c r="U2" s="37" t="s">
        <v>123</v>
      </c>
      <c r="W2" s="33"/>
      <c r="X2" s="33"/>
      <c r="Y2" s="33"/>
      <c r="Z2" s="33"/>
      <c r="AA2" s="33"/>
    </row>
    <row r="3" spans="1:29" ht="15" x14ac:dyDescent="0.25">
      <c r="A3" s="34" t="s">
        <v>57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W3" s="33"/>
      <c r="X3" s="33"/>
      <c r="Y3" s="33"/>
      <c r="Z3" s="33"/>
      <c r="AA3" s="33"/>
    </row>
    <row r="4" spans="1:29" ht="15" x14ac:dyDescent="0.25">
      <c r="A4" s="32" t="s">
        <v>56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0"/>
      <c r="V4" s="30"/>
      <c r="W4" s="30"/>
      <c r="X4" s="30"/>
      <c r="Y4" s="30"/>
      <c r="Z4" s="30"/>
      <c r="AA4" s="30"/>
    </row>
    <row r="5" spans="1:29" s="2" customFormat="1" ht="3" customHeight="1" thickBot="1" x14ac:dyDescent="0.35">
      <c r="A5" s="29"/>
      <c r="B5" s="29"/>
      <c r="C5" s="29"/>
      <c r="D5" s="29"/>
      <c r="E5" s="29"/>
      <c r="F5" s="29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1"/>
      <c r="T5" s="1"/>
      <c r="U5" s="1"/>
      <c r="V5" s="1"/>
      <c r="W5" s="1"/>
      <c r="X5" s="1"/>
      <c r="Y5" s="1"/>
      <c r="Z5" s="1"/>
      <c r="AA5" s="1"/>
    </row>
    <row r="6" spans="1:29" ht="23.25" customHeight="1" thickBot="1" x14ac:dyDescent="0.3">
      <c r="A6" s="23" t="s">
        <v>55</v>
      </c>
      <c r="B6" s="22"/>
      <c r="C6" s="22"/>
      <c r="D6" s="22"/>
      <c r="E6" s="22"/>
      <c r="F6" s="22"/>
      <c r="G6" s="22"/>
      <c r="H6" s="22"/>
      <c r="I6" s="21"/>
      <c r="J6" s="22" t="s">
        <v>54</v>
      </c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1"/>
      <c r="W6" s="14" t="s">
        <v>53</v>
      </c>
      <c r="X6" s="27" t="s">
        <v>52</v>
      </c>
      <c r="Y6" s="26"/>
      <c r="Z6" s="25"/>
      <c r="AA6" s="24" t="s">
        <v>51</v>
      </c>
    </row>
    <row r="7" spans="1:29" ht="147.75" customHeight="1" thickBot="1" x14ac:dyDescent="0.3">
      <c r="A7" s="14" t="s">
        <v>50</v>
      </c>
      <c r="B7" s="14" t="s">
        <v>49</v>
      </c>
      <c r="C7" s="14" t="s">
        <v>48</v>
      </c>
      <c r="D7" s="14" t="s">
        <v>47</v>
      </c>
      <c r="E7" s="14" t="s">
        <v>46</v>
      </c>
      <c r="F7" s="14" t="s">
        <v>45</v>
      </c>
      <c r="G7" s="14" t="s">
        <v>44</v>
      </c>
      <c r="H7" s="14" t="s">
        <v>43</v>
      </c>
      <c r="I7" s="14" t="s">
        <v>42</v>
      </c>
      <c r="J7" s="24" t="s">
        <v>41</v>
      </c>
      <c r="K7" s="14" t="s">
        <v>40</v>
      </c>
      <c r="L7" s="14" t="s">
        <v>39</v>
      </c>
      <c r="M7" s="23" t="s">
        <v>38</v>
      </c>
      <c r="N7" s="22"/>
      <c r="O7" s="22"/>
      <c r="P7" s="22"/>
      <c r="Q7" s="22"/>
      <c r="R7" s="22"/>
      <c r="S7" s="22"/>
      <c r="T7" s="22"/>
      <c r="U7" s="21"/>
      <c r="V7" s="14" t="s">
        <v>37</v>
      </c>
      <c r="W7" s="12"/>
      <c r="X7" s="20"/>
      <c r="Y7" s="19"/>
      <c r="Z7" s="18"/>
      <c r="AA7" s="11"/>
    </row>
    <row r="8" spans="1:29" ht="66" customHeight="1" thickBot="1" x14ac:dyDescent="0.3">
      <c r="A8" s="12"/>
      <c r="B8" s="12"/>
      <c r="C8" s="12"/>
      <c r="D8" s="12"/>
      <c r="E8" s="12"/>
      <c r="F8" s="12"/>
      <c r="G8" s="12"/>
      <c r="H8" s="12"/>
      <c r="I8" s="12"/>
      <c r="J8" s="11"/>
      <c r="K8" s="12"/>
      <c r="L8" s="12"/>
      <c r="M8" s="14" t="s">
        <v>36</v>
      </c>
      <c r="N8" s="17" t="s">
        <v>35</v>
      </c>
      <c r="O8" s="16"/>
      <c r="P8" s="15"/>
      <c r="Q8" s="17" t="s">
        <v>34</v>
      </c>
      <c r="R8" s="16"/>
      <c r="S8" s="16"/>
      <c r="T8" s="15"/>
      <c r="U8" s="14" t="s">
        <v>33</v>
      </c>
      <c r="V8" s="12"/>
      <c r="W8" s="12"/>
      <c r="X8" s="14" t="s">
        <v>32</v>
      </c>
      <c r="Y8" s="14" t="s">
        <v>31</v>
      </c>
      <c r="Z8" s="14" t="s">
        <v>30</v>
      </c>
      <c r="AA8" s="11"/>
    </row>
    <row r="9" spans="1:29" ht="71.25" customHeight="1" thickBot="1" x14ac:dyDescent="0.3">
      <c r="A9" s="12"/>
      <c r="B9" s="12"/>
      <c r="C9" s="12"/>
      <c r="D9" s="12"/>
      <c r="E9" s="12"/>
      <c r="F9" s="12"/>
      <c r="G9" s="12"/>
      <c r="H9" s="12"/>
      <c r="I9" s="12"/>
      <c r="J9" s="11"/>
      <c r="K9" s="12"/>
      <c r="L9" s="12"/>
      <c r="M9" s="12"/>
      <c r="N9" s="13" t="s">
        <v>29</v>
      </c>
      <c r="O9" s="13" t="s">
        <v>28</v>
      </c>
      <c r="P9" s="13" t="s">
        <v>27</v>
      </c>
      <c r="Q9" s="13" t="s">
        <v>26</v>
      </c>
      <c r="R9" s="13" t="s">
        <v>25</v>
      </c>
      <c r="S9" s="13" t="s">
        <v>24</v>
      </c>
      <c r="T9" s="13" t="s">
        <v>23</v>
      </c>
      <c r="U9" s="12"/>
      <c r="V9" s="12"/>
      <c r="W9" s="12"/>
      <c r="X9" s="12"/>
      <c r="Y9" s="12"/>
      <c r="Z9" s="12"/>
      <c r="AA9" s="11"/>
    </row>
    <row r="10" spans="1:29" ht="17.25" customHeight="1" thickBot="1" x14ac:dyDescent="0.3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</row>
    <row r="11" spans="1:29" s="3" customFormat="1" ht="75" x14ac:dyDescent="0.25">
      <c r="A11" s="9">
        <v>1</v>
      </c>
      <c r="B11" s="9" t="s">
        <v>21</v>
      </c>
      <c r="C11" s="9" t="s">
        <v>20</v>
      </c>
      <c r="D11" s="9" t="s">
        <v>95</v>
      </c>
      <c r="E11" s="9" t="s">
        <v>18</v>
      </c>
      <c r="F11" s="9" t="s">
        <v>118</v>
      </c>
      <c r="G11" s="9" t="s">
        <v>117</v>
      </c>
      <c r="H11" s="9" t="s">
        <v>4</v>
      </c>
      <c r="I11" s="9">
        <v>0.5</v>
      </c>
      <c r="J11" s="9" t="s">
        <v>92</v>
      </c>
      <c r="K11" s="9"/>
      <c r="L11" s="9"/>
      <c r="M11" s="9">
        <v>2</v>
      </c>
      <c r="N11" s="9">
        <v>0</v>
      </c>
      <c r="O11" s="9">
        <v>0</v>
      </c>
      <c r="P11" s="9">
        <v>2</v>
      </c>
      <c r="Q11" s="9">
        <v>0</v>
      </c>
      <c r="R11" s="9">
        <v>0</v>
      </c>
      <c r="S11" s="9">
        <v>1</v>
      </c>
      <c r="T11" s="9">
        <v>1</v>
      </c>
      <c r="U11" s="9">
        <v>0</v>
      </c>
      <c r="V11" s="9">
        <v>7</v>
      </c>
      <c r="W11" s="9"/>
      <c r="X11" s="9" t="s">
        <v>116</v>
      </c>
      <c r="Y11" s="9" t="s">
        <v>13</v>
      </c>
      <c r="Z11" s="9" t="s">
        <v>89</v>
      </c>
      <c r="AA11" s="9">
        <v>0</v>
      </c>
      <c r="AB11" s="4">
        <f>I11*M11</f>
        <v>1</v>
      </c>
      <c r="AC11" s="4">
        <f>I11*V11</f>
        <v>3.5</v>
      </c>
    </row>
    <row r="12" spans="1:29" s="3" customFormat="1" ht="105" x14ac:dyDescent="0.25">
      <c r="A12" s="9">
        <v>2</v>
      </c>
      <c r="B12" s="9" t="s">
        <v>21</v>
      </c>
      <c r="C12" s="9" t="s">
        <v>20</v>
      </c>
      <c r="D12" s="9" t="s">
        <v>106</v>
      </c>
      <c r="E12" s="9" t="s">
        <v>18</v>
      </c>
      <c r="F12" s="9" t="s">
        <v>115</v>
      </c>
      <c r="G12" s="9" t="s">
        <v>114</v>
      </c>
      <c r="H12" s="9" t="s">
        <v>4</v>
      </c>
      <c r="I12" s="9">
        <v>0.2</v>
      </c>
      <c r="J12" s="9" t="s">
        <v>113</v>
      </c>
      <c r="K12" s="9"/>
      <c r="L12" s="9"/>
      <c r="M12" s="9">
        <v>5</v>
      </c>
      <c r="N12" s="9">
        <v>0</v>
      </c>
      <c r="O12" s="9">
        <v>0</v>
      </c>
      <c r="P12" s="9">
        <v>4</v>
      </c>
      <c r="Q12" s="9">
        <v>0</v>
      </c>
      <c r="R12" s="9">
        <v>0</v>
      </c>
      <c r="S12" s="9">
        <v>2</v>
      </c>
      <c r="T12" s="9">
        <v>2</v>
      </c>
      <c r="U12" s="9">
        <v>1</v>
      </c>
      <c r="V12" s="9">
        <v>29</v>
      </c>
      <c r="W12" s="9" t="s">
        <v>84</v>
      </c>
      <c r="X12" s="9" t="s">
        <v>112</v>
      </c>
      <c r="Y12" s="9" t="s">
        <v>82</v>
      </c>
      <c r="Z12" s="9" t="s">
        <v>81</v>
      </c>
      <c r="AA12" s="9">
        <v>0</v>
      </c>
      <c r="AB12" s="4">
        <f>I12*M12</f>
        <v>1</v>
      </c>
      <c r="AC12" s="4">
        <f>I12*V12</f>
        <v>5.8000000000000007</v>
      </c>
    </row>
    <row r="13" spans="1:29" s="3" customFormat="1" ht="75" x14ac:dyDescent="0.25">
      <c r="A13" s="9">
        <v>3</v>
      </c>
      <c r="B13" s="9" t="s">
        <v>21</v>
      </c>
      <c r="C13" s="9" t="s">
        <v>20</v>
      </c>
      <c r="D13" s="9" t="s">
        <v>111</v>
      </c>
      <c r="E13" s="9" t="s">
        <v>18</v>
      </c>
      <c r="F13" s="9" t="s">
        <v>110</v>
      </c>
      <c r="G13" s="9" t="s">
        <v>109</v>
      </c>
      <c r="H13" s="9" t="s">
        <v>4</v>
      </c>
      <c r="I13" s="9">
        <v>0.52</v>
      </c>
      <c r="J13" s="9" t="s">
        <v>92</v>
      </c>
      <c r="K13" s="9"/>
      <c r="L13" s="9"/>
      <c r="M13" s="9">
        <v>2</v>
      </c>
      <c r="N13" s="9">
        <v>0</v>
      </c>
      <c r="O13" s="9">
        <v>0</v>
      </c>
      <c r="P13" s="9">
        <v>2</v>
      </c>
      <c r="Q13" s="9">
        <v>0</v>
      </c>
      <c r="R13" s="9">
        <v>0</v>
      </c>
      <c r="S13" s="9">
        <v>1</v>
      </c>
      <c r="T13" s="9">
        <v>1</v>
      </c>
      <c r="U13" s="9">
        <v>0</v>
      </c>
      <c r="V13" s="9">
        <v>10</v>
      </c>
      <c r="W13" s="9"/>
      <c r="X13" s="9" t="s">
        <v>108</v>
      </c>
      <c r="Y13" s="9" t="s">
        <v>82</v>
      </c>
      <c r="Z13" s="9" t="s">
        <v>107</v>
      </c>
      <c r="AA13" s="9">
        <v>0</v>
      </c>
      <c r="AB13" s="4">
        <f>I13*M13</f>
        <v>1.04</v>
      </c>
      <c r="AC13" s="4">
        <f>I13*V13</f>
        <v>5.2</v>
      </c>
    </row>
    <row r="14" spans="1:29" s="3" customFormat="1" ht="120" x14ac:dyDescent="0.25">
      <c r="A14" s="9">
        <v>4</v>
      </c>
      <c r="B14" s="9" t="s">
        <v>21</v>
      </c>
      <c r="C14" s="9" t="s">
        <v>20</v>
      </c>
      <c r="D14" s="9" t="s">
        <v>106</v>
      </c>
      <c r="E14" s="9" t="s">
        <v>18</v>
      </c>
      <c r="F14" s="9" t="s">
        <v>105</v>
      </c>
      <c r="G14" s="9" t="s">
        <v>104</v>
      </c>
      <c r="H14" s="9" t="s">
        <v>4</v>
      </c>
      <c r="I14" s="9">
        <v>1.4</v>
      </c>
      <c r="J14" s="9" t="s">
        <v>103</v>
      </c>
      <c r="K14" s="9"/>
      <c r="L14" s="9"/>
      <c r="M14" s="9">
        <v>5</v>
      </c>
      <c r="N14" s="9">
        <v>0</v>
      </c>
      <c r="O14" s="9">
        <v>0</v>
      </c>
      <c r="P14" s="9">
        <v>4</v>
      </c>
      <c r="Q14" s="9">
        <v>0</v>
      </c>
      <c r="R14" s="9">
        <v>0</v>
      </c>
      <c r="S14" s="9">
        <v>2</v>
      </c>
      <c r="T14" s="9">
        <v>2</v>
      </c>
      <c r="U14" s="9">
        <v>1</v>
      </c>
      <c r="V14" s="9">
        <v>35</v>
      </c>
      <c r="W14" s="9" t="s">
        <v>84</v>
      </c>
      <c r="X14" s="9" t="s">
        <v>102</v>
      </c>
      <c r="Y14" s="9" t="s">
        <v>82</v>
      </c>
      <c r="Z14" s="9" t="s">
        <v>81</v>
      </c>
      <c r="AA14" s="9">
        <v>0</v>
      </c>
      <c r="AB14" s="4">
        <f>I14*M14</f>
        <v>7</v>
      </c>
      <c r="AC14" s="4">
        <f>I14*V14</f>
        <v>49</v>
      </c>
    </row>
    <row r="15" spans="1:29" s="3" customFormat="1" ht="75" x14ac:dyDescent="0.25">
      <c r="A15" s="9">
        <v>5</v>
      </c>
      <c r="B15" s="9" t="s">
        <v>21</v>
      </c>
      <c r="C15" s="9" t="s">
        <v>20</v>
      </c>
      <c r="D15" s="9" t="s">
        <v>101</v>
      </c>
      <c r="E15" s="9" t="s">
        <v>18</v>
      </c>
      <c r="F15" s="9" t="s">
        <v>100</v>
      </c>
      <c r="G15" s="9" t="s">
        <v>99</v>
      </c>
      <c r="H15" s="9" t="s">
        <v>4</v>
      </c>
      <c r="I15" s="9">
        <v>0.5</v>
      </c>
      <c r="J15" s="9" t="s">
        <v>98</v>
      </c>
      <c r="K15" s="9"/>
      <c r="L15" s="9"/>
      <c r="M15" s="9">
        <v>1</v>
      </c>
      <c r="N15" s="9">
        <v>0</v>
      </c>
      <c r="O15" s="9">
        <v>0</v>
      </c>
      <c r="P15" s="9">
        <v>1</v>
      </c>
      <c r="Q15" s="9">
        <v>0</v>
      </c>
      <c r="R15" s="9">
        <v>0</v>
      </c>
      <c r="S15" s="9">
        <v>1</v>
      </c>
      <c r="T15" s="9">
        <v>0</v>
      </c>
      <c r="U15" s="9">
        <v>0</v>
      </c>
      <c r="V15" s="9">
        <v>90</v>
      </c>
      <c r="W15" s="9"/>
      <c r="X15" s="9" t="s">
        <v>97</v>
      </c>
      <c r="Y15" s="9" t="s">
        <v>96</v>
      </c>
      <c r="Z15" s="9" t="s">
        <v>89</v>
      </c>
      <c r="AA15" s="9">
        <v>0</v>
      </c>
      <c r="AB15" s="4">
        <f>I15*M15</f>
        <v>0.5</v>
      </c>
      <c r="AC15" s="4">
        <f>I15*V15</f>
        <v>45</v>
      </c>
    </row>
    <row r="16" spans="1:29" s="3" customFormat="1" ht="75" x14ac:dyDescent="0.25">
      <c r="A16" s="9">
        <v>6</v>
      </c>
      <c r="B16" s="9" t="s">
        <v>21</v>
      </c>
      <c r="C16" s="9" t="s">
        <v>20</v>
      </c>
      <c r="D16" s="9" t="s">
        <v>95</v>
      </c>
      <c r="E16" s="9" t="s">
        <v>18</v>
      </c>
      <c r="F16" s="9" t="s">
        <v>94</v>
      </c>
      <c r="G16" s="9" t="s">
        <v>93</v>
      </c>
      <c r="H16" s="9" t="s">
        <v>4</v>
      </c>
      <c r="I16" s="9">
        <v>0.72</v>
      </c>
      <c r="J16" s="9" t="s">
        <v>92</v>
      </c>
      <c r="K16" s="9"/>
      <c r="L16" s="9"/>
      <c r="M16" s="9">
        <v>2</v>
      </c>
      <c r="N16" s="9">
        <v>0</v>
      </c>
      <c r="O16" s="9">
        <v>0</v>
      </c>
      <c r="P16" s="9">
        <v>2</v>
      </c>
      <c r="Q16" s="9">
        <v>0</v>
      </c>
      <c r="R16" s="9">
        <v>0</v>
      </c>
      <c r="S16" s="9">
        <v>1</v>
      </c>
      <c r="T16" s="9">
        <v>1</v>
      </c>
      <c r="U16" s="9">
        <v>0</v>
      </c>
      <c r="V16" s="9">
        <v>7</v>
      </c>
      <c r="W16" s="9"/>
      <c r="X16" s="9" t="s">
        <v>91</v>
      </c>
      <c r="Y16" s="9" t="s">
        <v>90</v>
      </c>
      <c r="Z16" s="9" t="s">
        <v>89</v>
      </c>
      <c r="AA16" s="9">
        <v>1</v>
      </c>
      <c r="AB16" s="4">
        <f>I16*M16</f>
        <v>1.44</v>
      </c>
      <c r="AC16" s="4">
        <f>I16*V16</f>
        <v>5.04</v>
      </c>
    </row>
    <row r="17" spans="1:29" s="4" customFormat="1" ht="15" x14ac:dyDescent="0.25">
      <c r="A17" s="8" t="s">
        <v>11</v>
      </c>
      <c r="B17" s="8"/>
      <c r="C17" s="8"/>
      <c r="D17" s="8"/>
      <c r="E17" s="8"/>
      <c r="F17" s="8"/>
      <c r="G17" s="8"/>
      <c r="H17" s="6" t="s">
        <v>10</v>
      </c>
      <c r="I17" s="6">
        <f>SUM(I11:I16)</f>
        <v>3.84</v>
      </c>
      <c r="J17" s="6" t="s">
        <v>0</v>
      </c>
      <c r="K17" s="6" t="s">
        <v>0</v>
      </c>
      <c r="L17" s="6" t="s">
        <v>0</v>
      </c>
      <c r="M17" s="6">
        <f>SUM(M11:M16)</f>
        <v>17</v>
      </c>
      <c r="N17" s="6">
        <f>SUM(N11:N16)</f>
        <v>0</v>
      </c>
      <c r="O17" s="6">
        <f>SUM(O11:O16)</f>
        <v>0</v>
      </c>
      <c r="P17" s="6">
        <f>SUM(P11:P16)</f>
        <v>15</v>
      </c>
      <c r="Q17" s="6">
        <f>SUM(Q11:Q16)</f>
        <v>0</v>
      </c>
      <c r="R17" s="6">
        <f>SUM(R11:R16)</f>
        <v>0</v>
      </c>
      <c r="S17" s="6">
        <f>SUM(S11:S16)</f>
        <v>8</v>
      </c>
      <c r="T17" s="6">
        <f>SUM(T11:T16)</f>
        <v>7</v>
      </c>
      <c r="U17" s="6">
        <f>SUM(U11:U16)</f>
        <v>2</v>
      </c>
      <c r="V17" s="6">
        <f>SUM(V11:V16)</f>
        <v>178</v>
      </c>
      <c r="W17" s="6"/>
      <c r="X17" s="6" t="s">
        <v>0</v>
      </c>
      <c r="Y17" s="6" t="s">
        <v>0</v>
      </c>
      <c r="Z17" s="6" t="s">
        <v>0</v>
      </c>
      <c r="AA17" s="6" t="s">
        <v>3</v>
      </c>
      <c r="AB17" s="4">
        <f>SUM(AB11:AB16)</f>
        <v>11.979999999999999</v>
      </c>
      <c r="AC17" s="4">
        <f>SUM(AC11:AC16)</f>
        <v>113.54</v>
      </c>
    </row>
    <row r="18" spans="1:29" s="4" customFormat="1" ht="15" x14ac:dyDescent="0.25">
      <c r="A18" s="8" t="s">
        <v>9</v>
      </c>
      <c r="B18" s="8"/>
      <c r="C18" s="8"/>
      <c r="D18" s="8"/>
      <c r="E18" s="8"/>
      <c r="F18" s="8"/>
      <c r="G18" s="8"/>
      <c r="H18" s="6" t="s">
        <v>8</v>
      </c>
      <c r="I18" s="6">
        <f>0</f>
        <v>0</v>
      </c>
      <c r="J18" s="6" t="s">
        <v>0</v>
      </c>
      <c r="K18" s="6" t="s">
        <v>0</v>
      </c>
      <c r="L18" s="6" t="s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/>
      <c r="X18" s="6" t="s">
        <v>0</v>
      </c>
      <c r="Y18" s="6" t="s">
        <v>0</v>
      </c>
      <c r="Z18" s="6" t="s">
        <v>0</v>
      </c>
      <c r="AA18" s="6">
        <v>0</v>
      </c>
      <c r="AB18" s="4">
        <v>0</v>
      </c>
      <c r="AC18" s="4">
        <v>0</v>
      </c>
    </row>
    <row r="19" spans="1:29" s="4" customFormat="1" ht="15" x14ac:dyDescent="0.25">
      <c r="A19" s="8" t="s">
        <v>7</v>
      </c>
      <c r="B19" s="8"/>
      <c r="C19" s="8"/>
      <c r="D19" s="8"/>
      <c r="E19" s="8"/>
      <c r="F19" s="8"/>
      <c r="G19" s="8"/>
      <c r="H19" s="6" t="s">
        <v>6</v>
      </c>
      <c r="I19" s="6">
        <v>0</v>
      </c>
      <c r="J19" s="6" t="s">
        <v>0</v>
      </c>
      <c r="K19" s="6" t="s">
        <v>0</v>
      </c>
      <c r="L19" s="6" t="s">
        <v>0</v>
      </c>
      <c r="M19" s="6">
        <v>0</v>
      </c>
      <c r="N19" s="6">
        <v>1</v>
      </c>
      <c r="O19" s="6">
        <v>2</v>
      </c>
      <c r="P19" s="6">
        <v>3</v>
      </c>
      <c r="Q19" s="6">
        <v>4</v>
      </c>
      <c r="R19" s="6">
        <v>5</v>
      </c>
      <c r="S19" s="6">
        <v>6</v>
      </c>
      <c r="T19" s="6">
        <v>7</v>
      </c>
      <c r="U19" s="6">
        <v>8</v>
      </c>
      <c r="V19" s="6">
        <v>0</v>
      </c>
      <c r="W19" s="6"/>
      <c r="X19" s="6" t="s">
        <v>0</v>
      </c>
      <c r="Y19" s="6" t="s">
        <v>0</v>
      </c>
      <c r="Z19" s="6" t="s">
        <v>0</v>
      </c>
      <c r="AA19" s="6">
        <v>0</v>
      </c>
      <c r="AB19" s="4">
        <v>0</v>
      </c>
      <c r="AC19" s="4">
        <v>0</v>
      </c>
    </row>
    <row r="20" spans="1:29" s="4" customFormat="1" ht="15" x14ac:dyDescent="0.25">
      <c r="A20" s="8" t="s">
        <v>5</v>
      </c>
      <c r="B20" s="8"/>
      <c r="C20" s="8"/>
      <c r="D20" s="8"/>
      <c r="E20" s="8"/>
      <c r="F20" s="8"/>
      <c r="G20" s="8"/>
      <c r="H20" s="6" t="s">
        <v>4</v>
      </c>
      <c r="I20" s="6">
        <f>I11+I12+I13+I14+I15+I16</f>
        <v>3.84</v>
      </c>
      <c r="J20" s="6" t="s">
        <v>0</v>
      </c>
      <c r="K20" s="6" t="s">
        <v>0</v>
      </c>
      <c r="L20" s="6" t="s">
        <v>0</v>
      </c>
      <c r="M20" s="6">
        <f>M11+M12+M13+M14+M15+M16</f>
        <v>17</v>
      </c>
      <c r="N20" s="6">
        <f>N11+N12+N13+N14+N15+N16</f>
        <v>0</v>
      </c>
      <c r="O20" s="6">
        <f>O11+O12+O13+O14+O15+O16</f>
        <v>0</v>
      </c>
      <c r="P20" s="6">
        <f>P11+P12+P13+P14+P15+P16</f>
        <v>15</v>
      </c>
      <c r="Q20" s="6">
        <f>Q11+Q12+Q13+Q14+Q15+Q16</f>
        <v>0</v>
      </c>
      <c r="R20" s="6">
        <f>R11+R12+R13+R14+R15+R16</f>
        <v>0</v>
      </c>
      <c r="S20" s="6">
        <f>S11+S12+S13+S14+S15+S16</f>
        <v>8</v>
      </c>
      <c r="T20" s="6">
        <f>T11+T12+T13+T14+T15+T16</f>
        <v>7</v>
      </c>
      <c r="U20" s="6">
        <f>U11+U12+U13+U14+U15+U16</f>
        <v>2</v>
      </c>
      <c r="V20" s="6">
        <f>V11+V12+V13+V14+V15+V16</f>
        <v>178</v>
      </c>
      <c r="W20" s="6"/>
      <c r="X20" s="6" t="s">
        <v>0</v>
      </c>
      <c r="Y20" s="6" t="s">
        <v>0</v>
      </c>
      <c r="Z20" s="6" t="s">
        <v>0</v>
      </c>
      <c r="AA20" s="6" t="s">
        <v>3</v>
      </c>
      <c r="AB20" s="4">
        <f>AB11+AB12+AB13+AB14+AB15+AB16</f>
        <v>11.979999999999999</v>
      </c>
      <c r="AC20" s="4">
        <f>AC11+AC12+AC13+AC14+AC15+AC16</f>
        <v>113.54</v>
      </c>
    </row>
    <row r="21" spans="1:29" s="4" customFormat="1" ht="29.25" customHeight="1" x14ac:dyDescent="0.25">
      <c r="A21" s="7" t="s">
        <v>2</v>
      </c>
      <c r="B21" s="7"/>
      <c r="C21" s="7"/>
      <c r="D21" s="7"/>
      <c r="E21" s="7"/>
      <c r="F21" s="7"/>
      <c r="G21" s="7"/>
      <c r="H21" s="6" t="s">
        <v>1</v>
      </c>
      <c r="I21" s="6">
        <f>I16</f>
        <v>0.72</v>
      </c>
      <c r="J21" s="6" t="s">
        <v>0</v>
      </c>
      <c r="K21" s="6" t="s">
        <v>0</v>
      </c>
      <c r="L21" s="6" t="s">
        <v>0</v>
      </c>
      <c r="M21" s="6">
        <f>M16</f>
        <v>2</v>
      </c>
      <c r="N21" s="6">
        <f>N16</f>
        <v>0</v>
      </c>
      <c r="O21" s="6">
        <f>O16</f>
        <v>0</v>
      </c>
      <c r="P21" s="6">
        <f>P16</f>
        <v>2</v>
      </c>
      <c r="Q21" s="6">
        <f>Q16</f>
        <v>0</v>
      </c>
      <c r="R21" s="6">
        <f>R16</f>
        <v>0</v>
      </c>
      <c r="S21" s="6">
        <f>S16</f>
        <v>1</v>
      </c>
      <c r="T21" s="6">
        <f>T16</f>
        <v>1</v>
      </c>
      <c r="U21" s="6">
        <f>U16</f>
        <v>0</v>
      </c>
      <c r="V21" s="6">
        <f>V16</f>
        <v>7</v>
      </c>
      <c r="W21" s="6"/>
      <c r="X21" s="6" t="s">
        <v>0</v>
      </c>
      <c r="Y21" s="6" t="s">
        <v>0</v>
      </c>
      <c r="Z21" s="6" t="s">
        <v>0</v>
      </c>
      <c r="AA21" s="6">
        <v>1</v>
      </c>
      <c r="AB21" s="4">
        <f>AB16</f>
        <v>1.44</v>
      </c>
      <c r="AC21" s="4">
        <f>AC16</f>
        <v>5.04</v>
      </c>
    </row>
    <row r="22" spans="1:29" s="4" customFormat="1" ht="15" x14ac:dyDescent="0.25">
      <c r="A22" s="5"/>
      <c r="B22" s="5"/>
      <c r="C22" s="5"/>
      <c r="D22" s="5"/>
      <c r="E22" s="5"/>
      <c r="F22" s="5"/>
    </row>
    <row r="23" spans="1:29" s="4" customFormat="1" ht="15" x14ac:dyDescent="0.25">
      <c r="A23" s="5"/>
      <c r="B23" s="5"/>
      <c r="C23" s="5"/>
      <c r="D23" s="5"/>
      <c r="E23" s="5"/>
      <c r="F23" s="5"/>
    </row>
    <row r="24" spans="1:29" s="3" customFormat="1" x14ac:dyDescent="0.25"/>
    <row r="25" spans="1:29" s="3" customFormat="1" x14ac:dyDescent="0.25"/>
    <row r="26" spans="1:29" s="3" customFormat="1" x14ac:dyDescent="0.25"/>
    <row r="27" spans="1:29" s="3" customFormat="1" x14ac:dyDescent="0.25"/>
    <row r="28" spans="1:29" s="3" customFormat="1" x14ac:dyDescent="0.25"/>
    <row r="29" spans="1:29" s="3" customFormat="1" x14ac:dyDescent="0.25"/>
    <row r="30" spans="1:29" s="3" customFormat="1" x14ac:dyDescent="0.25"/>
    <row r="31" spans="1:29" s="3" customFormat="1" x14ac:dyDescent="0.25"/>
    <row r="32" spans="1:29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</sheetData>
  <mergeCells count="34">
    <mergeCell ref="A20:G20"/>
    <mergeCell ref="A21:G21"/>
    <mergeCell ref="X8:X9"/>
    <mergeCell ref="Y8:Y9"/>
    <mergeCell ref="Z8:Z9"/>
    <mergeCell ref="A17:G17"/>
    <mergeCell ref="A18:G18"/>
    <mergeCell ref="A19:G19"/>
    <mergeCell ref="M7:U7"/>
    <mergeCell ref="V7:V9"/>
    <mergeCell ref="M8:M9"/>
    <mergeCell ref="N8:P8"/>
    <mergeCell ref="Q8:T8"/>
    <mergeCell ref="U8:U9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A1:O1"/>
    <mergeCell ref="A3:T3"/>
    <mergeCell ref="A4:T4"/>
    <mergeCell ref="A6:I6"/>
    <mergeCell ref="J6:V6"/>
    <mergeCell ref="X6:Z7"/>
    <mergeCell ref="I7:I9"/>
    <mergeCell ref="J7:J9"/>
    <mergeCell ref="K7:K9"/>
    <mergeCell ref="L7:L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83"/>
  <sheetViews>
    <sheetView workbookViewId="0">
      <selection activeCell="I7" sqref="I7:I9"/>
    </sheetView>
  </sheetViews>
  <sheetFormatPr defaultRowHeight="16.5" x14ac:dyDescent="0.3"/>
  <cols>
    <col min="1" max="1" width="6.85546875" style="2" customWidth="1"/>
    <col min="2" max="2" width="18.28515625" style="2" customWidth="1"/>
    <col min="3" max="3" width="5.7109375" style="2" customWidth="1"/>
    <col min="4" max="5" width="9.140625" style="2" customWidth="1"/>
    <col min="6" max="6" width="16.7109375" style="2" customWidth="1"/>
    <col min="7" max="7" width="15.42578125" style="2" customWidth="1"/>
    <col min="8" max="8" width="4.85546875" style="2" customWidth="1"/>
    <col min="9" max="9" width="9.140625" style="2" customWidth="1"/>
    <col min="10" max="12" width="9.140625" style="1"/>
    <col min="13" max="13" width="5.5703125" style="1" customWidth="1"/>
    <col min="14" max="20" width="7.28515625" style="1" customWidth="1"/>
    <col min="21" max="22" width="9.140625" style="1"/>
    <col min="23" max="23" width="10.5703125" style="1" customWidth="1"/>
    <col min="24" max="26" width="9.140625" style="1"/>
    <col min="27" max="27" width="7" style="1" customWidth="1"/>
    <col min="28" max="28" width="7.85546875" style="1" hidden="1" customWidth="1"/>
    <col min="29" max="29" width="7.140625" style="1" hidden="1" customWidth="1"/>
    <col min="30" max="16384" width="9.140625" style="1"/>
  </cols>
  <sheetData>
    <row r="1" spans="1:29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29" ht="15" x14ac:dyDescent="0.25">
      <c r="A2" s="1" t="s">
        <v>59</v>
      </c>
      <c r="B2" s="1"/>
      <c r="C2" s="1"/>
      <c r="D2" s="1"/>
      <c r="E2" s="1"/>
      <c r="F2" s="1"/>
      <c r="G2" s="1"/>
      <c r="H2" s="1"/>
      <c r="I2" s="1"/>
      <c r="Q2" s="35"/>
      <c r="S2" s="37">
        <v>2020</v>
      </c>
      <c r="T2" s="37" t="s">
        <v>58</v>
      </c>
      <c r="U2" s="37" t="s">
        <v>122</v>
      </c>
      <c r="W2" s="33"/>
      <c r="X2" s="33"/>
      <c r="Y2" s="33"/>
      <c r="Z2" s="33"/>
      <c r="AA2" s="33"/>
    </row>
    <row r="3" spans="1:29" ht="15" x14ac:dyDescent="0.25">
      <c r="A3" s="34" t="s">
        <v>57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W3" s="33"/>
      <c r="X3" s="33"/>
      <c r="Y3" s="33"/>
      <c r="Z3" s="33"/>
      <c r="AA3" s="33"/>
    </row>
    <row r="4" spans="1:29" ht="15" x14ac:dyDescent="0.25">
      <c r="A4" s="32" t="s">
        <v>56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0"/>
      <c r="V4" s="30"/>
      <c r="W4" s="30"/>
      <c r="X4" s="30"/>
      <c r="Y4" s="30"/>
      <c r="Z4" s="30"/>
      <c r="AA4" s="30"/>
    </row>
    <row r="5" spans="1:29" s="2" customFormat="1" ht="3" customHeight="1" thickBot="1" x14ac:dyDescent="0.35">
      <c r="A5" s="29"/>
      <c r="B5" s="29"/>
      <c r="C5" s="29"/>
      <c r="D5" s="29"/>
      <c r="E5" s="29"/>
      <c r="F5" s="29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1"/>
      <c r="T5" s="1"/>
      <c r="U5" s="1"/>
      <c r="V5" s="1"/>
      <c r="W5" s="1"/>
      <c r="X5" s="1"/>
      <c r="Y5" s="1"/>
      <c r="Z5" s="1"/>
      <c r="AA5" s="1"/>
    </row>
    <row r="6" spans="1:29" ht="23.25" customHeight="1" thickBot="1" x14ac:dyDescent="0.3">
      <c r="A6" s="23" t="s">
        <v>55</v>
      </c>
      <c r="B6" s="22"/>
      <c r="C6" s="22"/>
      <c r="D6" s="22"/>
      <c r="E6" s="22"/>
      <c r="F6" s="22"/>
      <c r="G6" s="22"/>
      <c r="H6" s="22"/>
      <c r="I6" s="21"/>
      <c r="J6" s="22" t="s">
        <v>54</v>
      </c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1"/>
      <c r="W6" s="14" t="s">
        <v>53</v>
      </c>
      <c r="X6" s="27" t="s">
        <v>52</v>
      </c>
      <c r="Y6" s="26"/>
      <c r="Z6" s="25"/>
      <c r="AA6" s="24" t="s">
        <v>51</v>
      </c>
    </row>
    <row r="7" spans="1:29" ht="147.75" customHeight="1" thickBot="1" x14ac:dyDescent="0.3">
      <c r="A7" s="14" t="s">
        <v>50</v>
      </c>
      <c r="B7" s="14" t="s">
        <v>49</v>
      </c>
      <c r="C7" s="14" t="s">
        <v>48</v>
      </c>
      <c r="D7" s="14" t="s">
        <v>47</v>
      </c>
      <c r="E7" s="14" t="s">
        <v>46</v>
      </c>
      <c r="F7" s="14" t="s">
        <v>45</v>
      </c>
      <c r="G7" s="14" t="s">
        <v>44</v>
      </c>
      <c r="H7" s="14" t="s">
        <v>43</v>
      </c>
      <c r="I7" s="14" t="s">
        <v>42</v>
      </c>
      <c r="J7" s="24" t="s">
        <v>41</v>
      </c>
      <c r="K7" s="14" t="s">
        <v>40</v>
      </c>
      <c r="L7" s="14" t="s">
        <v>39</v>
      </c>
      <c r="M7" s="23" t="s">
        <v>38</v>
      </c>
      <c r="N7" s="22"/>
      <c r="O7" s="22"/>
      <c r="P7" s="22"/>
      <c r="Q7" s="22"/>
      <c r="R7" s="22"/>
      <c r="S7" s="22"/>
      <c r="T7" s="22"/>
      <c r="U7" s="21"/>
      <c r="V7" s="14" t="s">
        <v>37</v>
      </c>
      <c r="W7" s="12"/>
      <c r="X7" s="20"/>
      <c r="Y7" s="19"/>
      <c r="Z7" s="18"/>
      <c r="AA7" s="11"/>
    </row>
    <row r="8" spans="1:29" ht="66" customHeight="1" thickBot="1" x14ac:dyDescent="0.3">
      <c r="A8" s="12"/>
      <c r="B8" s="12"/>
      <c r="C8" s="12"/>
      <c r="D8" s="12"/>
      <c r="E8" s="12"/>
      <c r="F8" s="12"/>
      <c r="G8" s="12"/>
      <c r="H8" s="12"/>
      <c r="I8" s="12"/>
      <c r="J8" s="11"/>
      <c r="K8" s="12"/>
      <c r="L8" s="12"/>
      <c r="M8" s="14" t="s">
        <v>36</v>
      </c>
      <c r="N8" s="17" t="s">
        <v>35</v>
      </c>
      <c r="O8" s="16"/>
      <c r="P8" s="15"/>
      <c r="Q8" s="17" t="s">
        <v>34</v>
      </c>
      <c r="R8" s="16"/>
      <c r="S8" s="16"/>
      <c r="T8" s="15"/>
      <c r="U8" s="14" t="s">
        <v>33</v>
      </c>
      <c r="V8" s="12"/>
      <c r="W8" s="12"/>
      <c r="X8" s="14" t="s">
        <v>32</v>
      </c>
      <c r="Y8" s="14" t="s">
        <v>31</v>
      </c>
      <c r="Z8" s="14" t="s">
        <v>30</v>
      </c>
      <c r="AA8" s="11"/>
    </row>
    <row r="9" spans="1:29" ht="71.25" customHeight="1" thickBot="1" x14ac:dyDescent="0.3">
      <c r="A9" s="12"/>
      <c r="B9" s="12"/>
      <c r="C9" s="12"/>
      <c r="D9" s="12"/>
      <c r="E9" s="12"/>
      <c r="F9" s="12"/>
      <c r="G9" s="12"/>
      <c r="H9" s="12"/>
      <c r="I9" s="12"/>
      <c r="J9" s="11"/>
      <c r="K9" s="12"/>
      <c r="L9" s="12"/>
      <c r="M9" s="12"/>
      <c r="N9" s="13" t="s">
        <v>29</v>
      </c>
      <c r="O9" s="13" t="s">
        <v>28</v>
      </c>
      <c r="P9" s="13" t="s">
        <v>27</v>
      </c>
      <c r="Q9" s="13" t="s">
        <v>26</v>
      </c>
      <c r="R9" s="13" t="s">
        <v>25</v>
      </c>
      <c r="S9" s="13" t="s">
        <v>24</v>
      </c>
      <c r="T9" s="13" t="s">
        <v>23</v>
      </c>
      <c r="U9" s="12"/>
      <c r="V9" s="12"/>
      <c r="W9" s="12"/>
      <c r="X9" s="12"/>
      <c r="Y9" s="12"/>
      <c r="Z9" s="12"/>
      <c r="AA9" s="11"/>
    </row>
    <row r="10" spans="1:29" ht="17.25" customHeight="1" thickBot="1" x14ac:dyDescent="0.3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</row>
    <row r="11" spans="1:29" s="3" customFormat="1" ht="75" x14ac:dyDescent="0.25">
      <c r="A11" s="9">
        <v>1</v>
      </c>
      <c r="B11" s="9" t="s">
        <v>21</v>
      </c>
      <c r="C11" s="9" t="s">
        <v>20</v>
      </c>
      <c r="D11" s="9" t="s">
        <v>111</v>
      </c>
      <c r="E11" s="9" t="s">
        <v>18</v>
      </c>
      <c r="F11" s="9" t="s">
        <v>121</v>
      </c>
      <c r="G11" s="9" t="s">
        <v>120</v>
      </c>
      <c r="H11" s="9" t="s">
        <v>4</v>
      </c>
      <c r="I11" s="9">
        <v>85.85</v>
      </c>
      <c r="J11" s="9" t="s">
        <v>92</v>
      </c>
      <c r="K11" s="9"/>
      <c r="L11" s="9"/>
      <c r="M11" s="9">
        <v>2</v>
      </c>
      <c r="N11" s="9">
        <v>0</v>
      </c>
      <c r="O11" s="9">
        <v>0</v>
      </c>
      <c r="P11" s="9">
        <v>2</v>
      </c>
      <c r="Q11" s="9">
        <v>0</v>
      </c>
      <c r="R11" s="9">
        <v>0</v>
      </c>
      <c r="S11" s="9">
        <v>1</v>
      </c>
      <c r="T11" s="9">
        <v>1</v>
      </c>
      <c r="U11" s="9">
        <v>0</v>
      </c>
      <c r="V11" s="9">
        <v>8</v>
      </c>
      <c r="W11" s="9"/>
      <c r="X11" s="9" t="s">
        <v>119</v>
      </c>
      <c r="Y11" s="9" t="s">
        <v>90</v>
      </c>
      <c r="Z11" s="9" t="s">
        <v>89</v>
      </c>
      <c r="AA11" s="9">
        <v>1</v>
      </c>
      <c r="AB11" s="4">
        <f>I11*M11</f>
        <v>171.7</v>
      </c>
      <c r="AC11" s="4">
        <f>I11*V11</f>
        <v>686.8</v>
      </c>
    </row>
    <row r="12" spans="1:29" s="4" customFormat="1" ht="15" x14ac:dyDescent="0.25">
      <c r="A12" s="8" t="s">
        <v>11</v>
      </c>
      <c r="B12" s="8"/>
      <c r="C12" s="8"/>
      <c r="D12" s="8"/>
      <c r="E12" s="8"/>
      <c r="F12" s="8"/>
      <c r="G12" s="8"/>
      <c r="H12" s="6" t="s">
        <v>10</v>
      </c>
      <c r="I12" s="6">
        <f>SUM(I11:I11)</f>
        <v>85.85</v>
      </c>
      <c r="J12" s="6" t="s">
        <v>0</v>
      </c>
      <c r="K12" s="6" t="s">
        <v>0</v>
      </c>
      <c r="L12" s="6" t="s">
        <v>0</v>
      </c>
      <c r="M12" s="6">
        <f>SUM(M11:M11)</f>
        <v>2</v>
      </c>
      <c r="N12" s="6">
        <f>SUM(N11:N11)</f>
        <v>0</v>
      </c>
      <c r="O12" s="6">
        <f>SUM(O11:O11)</f>
        <v>0</v>
      </c>
      <c r="P12" s="6">
        <f>SUM(P11:P11)</f>
        <v>2</v>
      </c>
      <c r="Q12" s="6">
        <f>SUM(Q11:Q11)</f>
        <v>0</v>
      </c>
      <c r="R12" s="6">
        <f>SUM(R11:R11)</f>
        <v>0</v>
      </c>
      <c r="S12" s="6">
        <f>SUM(S11:S11)</f>
        <v>1</v>
      </c>
      <c r="T12" s="6">
        <f>SUM(T11:T11)</f>
        <v>1</v>
      </c>
      <c r="U12" s="6">
        <f>SUM(U11:U11)</f>
        <v>0</v>
      </c>
      <c r="V12" s="6">
        <f>SUM(V11:V11)</f>
        <v>8</v>
      </c>
      <c r="W12" s="6"/>
      <c r="X12" s="6" t="s">
        <v>0</v>
      </c>
      <c r="Y12" s="6" t="s">
        <v>0</v>
      </c>
      <c r="Z12" s="6" t="s">
        <v>0</v>
      </c>
      <c r="AA12" s="6" t="s">
        <v>3</v>
      </c>
      <c r="AB12" s="4">
        <f>SUM(AB11:AB11)</f>
        <v>171.7</v>
      </c>
      <c r="AC12" s="4">
        <f>SUM(AC11:AC11)</f>
        <v>686.8</v>
      </c>
    </row>
    <row r="13" spans="1:29" s="4" customFormat="1" ht="15" x14ac:dyDescent="0.25">
      <c r="A13" s="8" t="s">
        <v>9</v>
      </c>
      <c r="B13" s="8"/>
      <c r="C13" s="8"/>
      <c r="D13" s="8"/>
      <c r="E13" s="8"/>
      <c r="F13" s="8"/>
      <c r="G13" s="8"/>
      <c r="H13" s="6" t="s">
        <v>8</v>
      </c>
      <c r="I13" s="6">
        <v>0</v>
      </c>
      <c r="J13" s="6" t="s">
        <v>0</v>
      </c>
      <c r="K13" s="6" t="s">
        <v>0</v>
      </c>
      <c r="L13" s="6" t="s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/>
      <c r="X13" s="6" t="s">
        <v>0</v>
      </c>
      <c r="Y13" s="6" t="s">
        <v>0</v>
      </c>
      <c r="Z13" s="6" t="s">
        <v>0</v>
      </c>
      <c r="AA13" s="6">
        <v>0</v>
      </c>
      <c r="AB13" s="4">
        <v>0</v>
      </c>
      <c r="AC13" s="4">
        <v>0</v>
      </c>
    </row>
    <row r="14" spans="1:29" s="4" customFormat="1" ht="15" x14ac:dyDescent="0.25">
      <c r="A14" s="8" t="s">
        <v>7</v>
      </c>
      <c r="B14" s="8"/>
      <c r="C14" s="8"/>
      <c r="D14" s="8"/>
      <c r="E14" s="8"/>
      <c r="F14" s="8"/>
      <c r="G14" s="8"/>
      <c r="H14" s="6" t="s">
        <v>6</v>
      </c>
      <c r="I14" s="6">
        <v>0</v>
      </c>
      <c r="J14" s="6" t="s">
        <v>0</v>
      </c>
      <c r="K14" s="6" t="s">
        <v>0</v>
      </c>
      <c r="L14" s="6" t="s">
        <v>0</v>
      </c>
      <c r="M14" s="6">
        <v>0</v>
      </c>
      <c r="N14" s="6">
        <v>1</v>
      </c>
      <c r="O14" s="6">
        <v>2</v>
      </c>
      <c r="P14" s="6">
        <v>3</v>
      </c>
      <c r="Q14" s="6">
        <v>4</v>
      </c>
      <c r="R14" s="6">
        <v>5</v>
      </c>
      <c r="S14" s="6">
        <v>6</v>
      </c>
      <c r="T14" s="6">
        <v>7</v>
      </c>
      <c r="U14" s="6">
        <v>8</v>
      </c>
      <c r="V14" s="6">
        <v>0</v>
      </c>
      <c r="W14" s="6"/>
      <c r="X14" s="6" t="s">
        <v>0</v>
      </c>
      <c r="Y14" s="6" t="s">
        <v>0</v>
      </c>
      <c r="Z14" s="6" t="s">
        <v>0</v>
      </c>
      <c r="AA14" s="6">
        <v>0</v>
      </c>
      <c r="AB14" s="4">
        <v>0</v>
      </c>
      <c r="AC14" s="4">
        <v>0</v>
      </c>
    </row>
    <row r="15" spans="1:29" s="4" customFormat="1" ht="15" x14ac:dyDescent="0.25">
      <c r="A15" s="8" t="s">
        <v>5</v>
      </c>
      <c r="B15" s="8"/>
      <c r="C15" s="8"/>
      <c r="D15" s="8"/>
      <c r="E15" s="8"/>
      <c r="F15" s="8"/>
      <c r="G15" s="8"/>
      <c r="H15" s="6" t="s">
        <v>4</v>
      </c>
      <c r="I15" s="6">
        <f>I11</f>
        <v>85.85</v>
      </c>
      <c r="J15" s="6" t="s">
        <v>0</v>
      </c>
      <c r="K15" s="6" t="s">
        <v>0</v>
      </c>
      <c r="L15" s="6" t="s">
        <v>0</v>
      </c>
      <c r="M15" s="6">
        <f>M11</f>
        <v>2</v>
      </c>
      <c r="N15" s="6">
        <f>N11</f>
        <v>0</v>
      </c>
      <c r="O15" s="6">
        <f>O11</f>
        <v>0</v>
      </c>
      <c r="P15" s="6">
        <f>11</f>
        <v>11</v>
      </c>
      <c r="Q15" s="6">
        <f>Q11</f>
        <v>0</v>
      </c>
      <c r="R15" s="6">
        <f>R11</f>
        <v>0</v>
      </c>
      <c r="S15" s="6">
        <f>S11</f>
        <v>1</v>
      </c>
      <c r="T15" s="6">
        <f>T11</f>
        <v>1</v>
      </c>
      <c r="U15" s="6">
        <f>U11</f>
        <v>0</v>
      </c>
      <c r="V15" s="6">
        <f>V11</f>
        <v>8</v>
      </c>
      <c r="W15" s="6"/>
      <c r="X15" s="6" t="s">
        <v>0</v>
      </c>
      <c r="Y15" s="6" t="s">
        <v>0</v>
      </c>
      <c r="Z15" s="6" t="s">
        <v>0</v>
      </c>
      <c r="AA15" s="6" t="s">
        <v>3</v>
      </c>
      <c r="AB15" s="4">
        <f>AB11</f>
        <v>171.7</v>
      </c>
      <c r="AC15" s="4">
        <f>AC11</f>
        <v>686.8</v>
      </c>
    </row>
    <row r="16" spans="1:29" s="4" customFormat="1" ht="29.25" customHeight="1" x14ac:dyDescent="0.25">
      <c r="A16" s="7" t="s">
        <v>2</v>
      </c>
      <c r="B16" s="7"/>
      <c r="C16" s="7"/>
      <c r="D16" s="7"/>
      <c r="E16" s="7"/>
      <c r="F16" s="7"/>
      <c r="G16" s="7"/>
      <c r="H16" s="6" t="s">
        <v>1</v>
      </c>
      <c r="I16" s="6">
        <f>I11</f>
        <v>85.85</v>
      </c>
      <c r="J16" s="6" t="s">
        <v>0</v>
      </c>
      <c r="K16" s="6" t="s">
        <v>0</v>
      </c>
      <c r="L16" s="6" t="s">
        <v>0</v>
      </c>
      <c r="M16" s="6">
        <f>M11</f>
        <v>2</v>
      </c>
      <c r="N16" s="6">
        <f>N11</f>
        <v>0</v>
      </c>
      <c r="O16" s="6">
        <f>O11</f>
        <v>0</v>
      </c>
      <c r="P16" s="6">
        <f>P11</f>
        <v>2</v>
      </c>
      <c r="Q16" s="6">
        <f>Q11</f>
        <v>0</v>
      </c>
      <c r="R16" s="6">
        <f>R11</f>
        <v>0</v>
      </c>
      <c r="S16" s="6">
        <f>S11</f>
        <v>1</v>
      </c>
      <c r="T16" s="6">
        <f>T11</f>
        <v>1</v>
      </c>
      <c r="U16" s="6">
        <f>U11</f>
        <v>0</v>
      </c>
      <c r="V16" s="6">
        <f>V11</f>
        <v>8</v>
      </c>
      <c r="W16" s="6"/>
      <c r="X16" s="6" t="s">
        <v>0</v>
      </c>
      <c r="Y16" s="6" t="s">
        <v>0</v>
      </c>
      <c r="Z16" s="6" t="s">
        <v>0</v>
      </c>
      <c r="AA16" s="6">
        <v>1</v>
      </c>
      <c r="AB16" s="4">
        <f>AB11</f>
        <v>171.7</v>
      </c>
      <c r="AC16" s="4">
        <f>AC11</f>
        <v>686.8</v>
      </c>
    </row>
    <row r="17" spans="1:6" s="4" customFormat="1" ht="15" x14ac:dyDescent="0.25">
      <c r="A17" s="5"/>
      <c r="B17" s="5"/>
      <c r="C17" s="5"/>
      <c r="D17" s="5"/>
      <c r="E17" s="5"/>
      <c r="F17" s="5"/>
    </row>
    <row r="18" spans="1:6" s="4" customFormat="1" ht="15" x14ac:dyDescent="0.25">
      <c r="A18" s="5"/>
      <c r="B18" s="5"/>
      <c r="C18" s="5"/>
      <c r="D18" s="5"/>
      <c r="E18" s="5"/>
      <c r="F18" s="5"/>
    </row>
    <row r="19" spans="1:6" s="3" customFormat="1" x14ac:dyDescent="0.25"/>
    <row r="20" spans="1:6" s="3" customFormat="1" x14ac:dyDescent="0.25"/>
    <row r="21" spans="1:6" s="3" customFormat="1" x14ac:dyDescent="0.25"/>
    <row r="22" spans="1:6" s="3" customFormat="1" x14ac:dyDescent="0.25"/>
    <row r="23" spans="1:6" s="3" customFormat="1" x14ac:dyDescent="0.25"/>
    <row r="24" spans="1:6" s="3" customFormat="1" x14ac:dyDescent="0.25"/>
    <row r="25" spans="1:6" s="3" customFormat="1" x14ac:dyDescent="0.25"/>
    <row r="26" spans="1:6" s="3" customFormat="1" x14ac:dyDescent="0.25"/>
    <row r="27" spans="1:6" s="3" customFormat="1" x14ac:dyDescent="0.25"/>
    <row r="28" spans="1:6" s="3" customFormat="1" x14ac:dyDescent="0.25"/>
    <row r="29" spans="1:6" s="3" customFormat="1" x14ac:dyDescent="0.25"/>
    <row r="30" spans="1:6" s="3" customFormat="1" x14ac:dyDescent="0.25"/>
    <row r="31" spans="1:6" s="3" customFormat="1" x14ac:dyDescent="0.25"/>
    <row r="32" spans="1:6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</sheetData>
  <mergeCells count="34">
    <mergeCell ref="A15:G15"/>
    <mergeCell ref="A16:G16"/>
    <mergeCell ref="X8:X9"/>
    <mergeCell ref="Y8:Y9"/>
    <mergeCell ref="Z8:Z9"/>
    <mergeCell ref="A12:G12"/>
    <mergeCell ref="A13:G13"/>
    <mergeCell ref="A14:G14"/>
    <mergeCell ref="M7:U7"/>
    <mergeCell ref="V7:V9"/>
    <mergeCell ref="M8:M9"/>
    <mergeCell ref="N8:P8"/>
    <mergeCell ref="Q8:T8"/>
    <mergeCell ref="U8:U9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A1:O1"/>
    <mergeCell ref="A3:T3"/>
    <mergeCell ref="A4:T4"/>
    <mergeCell ref="A6:I6"/>
    <mergeCell ref="J6:V6"/>
    <mergeCell ref="X6:Z7"/>
    <mergeCell ref="I7:I9"/>
    <mergeCell ref="J7:J9"/>
    <mergeCell ref="K7:K9"/>
    <mergeCell ref="L7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2020 1кв</vt:lpstr>
      <vt:lpstr>2020 2кв</vt:lpstr>
      <vt:lpstr>2020 3кв</vt:lpstr>
      <vt:lpstr>2020 4кв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Asya.Bolshakova@nmtport.ru</dc:creator>
  <cp:lastModifiedBy>Asya.Bolshakova@nmtport.ru</cp:lastModifiedBy>
  <dcterms:created xsi:type="dcterms:W3CDTF">2023-06-20T00:17:17Z</dcterms:created>
  <dcterms:modified xsi:type="dcterms:W3CDTF">2023-06-20T00:18:46Z</dcterms:modified>
</cp:coreProperties>
</file>